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blage\Trading Business\Trading FDAX-TRADING-STRATEGIE\Trading Log\"/>
    </mc:Choice>
  </mc:AlternateContent>
  <xr:revisionPtr revIDLastSave="0" documentId="13_ncr:1_{134D2F34-7DBB-4319-8BA7-1F95EF1EF98B}" xr6:coauthVersionLast="47" xr6:coauthVersionMax="47" xr10:uidLastSave="{00000000-0000-0000-0000-000000000000}"/>
  <bookViews>
    <workbookView xWindow="-120" yWindow="-120" windowWidth="38640" windowHeight="21240" activeTab="1" xr2:uid="{AC834F9E-2A2B-4602-B045-D89B2F794780}"/>
  </bookViews>
  <sheets>
    <sheet name="Statistik DG und WG" sheetId="1" r:id="rId1"/>
    <sheet name="Statistik Setups 1 bis 4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18" i="2" l="1"/>
  <c r="P18" i="2"/>
  <c r="O18" i="2"/>
  <c r="N18" i="2"/>
  <c r="M18" i="2"/>
  <c r="L18" i="2"/>
  <c r="B12" i="2"/>
  <c r="A12" i="2"/>
  <c r="B11" i="2"/>
  <c r="A11" i="2"/>
  <c r="B10" i="2"/>
  <c r="A10" i="2"/>
  <c r="B9" i="2"/>
  <c r="A9" i="2"/>
  <c r="B8" i="2"/>
  <c r="A8" i="2"/>
  <c r="B7" i="2"/>
  <c r="A7" i="2"/>
  <c r="B6" i="2"/>
  <c r="A6" i="2"/>
  <c r="B5" i="2"/>
  <c r="A5" i="2"/>
  <c r="B4" i="2"/>
  <c r="A4" i="2"/>
  <c r="B3" i="2"/>
  <c r="A3" i="2"/>
  <c r="B2" i="2"/>
  <c r="A2" i="2"/>
</calcChain>
</file>

<file path=xl/sharedStrings.xml><?xml version="1.0" encoding="utf-8"?>
<sst xmlns="http://schemas.openxmlformats.org/spreadsheetml/2006/main" count="375" uniqueCount="173">
  <si>
    <t>Datum</t>
  </si>
  <si>
    <t>Zone</t>
  </si>
  <si>
    <t>Wide Gap</t>
  </si>
  <si>
    <t>XETRA-SK</t>
  </si>
  <si>
    <t>Doppel Gap</t>
  </si>
  <si>
    <t>L/S</t>
  </si>
  <si>
    <t>Entry</t>
  </si>
  <si>
    <t>Trend über Nacht:</t>
  </si>
  <si>
    <t>DOW %</t>
  </si>
  <si>
    <t>FDAX %</t>
  </si>
  <si>
    <t>G/V max</t>
  </si>
  <si>
    <t>Retrace</t>
  </si>
  <si>
    <t>Gap geschlossen</t>
  </si>
  <si>
    <t>DG</t>
  </si>
  <si>
    <t>Up</t>
  </si>
  <si>
    <t>Short</t>
  </si>
  <si>
    <t>Ja</t>
  </si>
  <si>
    <t>WG</t>
  </si>
  <si>
    <t>Down</t>
  </si>
  <si>
    <t>Kein Einstieg</t>
  </si>
  <si>
    <t>Long</t>
  </si>
  <si>
    <t>Nein, TP50% 30 P Long,  TP50% BE</t>
  </si>
  <si>
    <t>Nein</t>
  </si>
  <si>
    <t>70/140</t>
  </si>
  <si>
    <t xml:space="preserve">Long </t>
  </si>
  <si>
    <t>08:00/8:15</t>
  </si>
  <si>
    <t>Ja, fast, TS 22:00</t>
  </si>
  <si>
    <t>8:00/9:15</t>
  </si>
  <si>
    <t>291/271</t>
  </si>
  <si>
    <t>38/40</t>
  </si>
  <si>
    <t>Ja, bis auf 20 P von 315P</t>
  </si>
  <si>
    <t>Abwärts</t>
  </si>
  <si>
    <t>Aufwärts</t>
  </si>
  <si>
    <t>8:00/16:45</t>
  </si>
  <si>
    <t>48/151</t>
  </si>
  <si>
    <t>2/154</t>
  </si>
  <si>
    <t>Ja (spät  am Nachmittag mit DD)</t>
  </si>
  <si>
    <t>148/148</t>
  </si>
  <si>
    <t>57/19</t>
  </si>
  <si>
    <t>Gap Up/Down</t>
  </si>
  <si>
    <t>00:00 bis 7:45</t>
  </si>
  <si>
    <t>unrealisiert</t>
  </si>
  <si>
    <t>WG nach Regel SK-EK</t>
  </si>
  <si>
    <t>DD</t>
  </si>
  <si>
    <t>DG nach Regel EK-SK</t>
  </si>
  <si>
    <t>Doppel Gap (Down -&gt; Long)</t>
  </si>
  <si>
    <t>Erster Wert von 8h und 2. Wert ab 9 h</t>
  </si>
  <si>
    <t>Beispiel:</t>
  </si>
  <si>
    <t>um 8h</t>
  </si>
  <si>
    <t>Trendpfeil</t>
  </si>
  <si>
    <t>Von EK/SK</t>
  </si>
  <si>
    <t>bis High/Low</t>
  </si>
  <si>
    <t>Wide Gap (Down -&gt; Short)</t>
  </si>
  <si>
    <t>Wide Gap (Up -&gt; Long)</t>
  </si>
  <si>
    <t>STP</t>
  </si>
  <si>
    <t>Unter und über EK</t>
  </si>
  <si>
    <t>TP50% 30 P und TP50% 60 P</t>
  </si>
  <si>
    <t>ZL</t>
  </si>
  <si>
    <t>Setup 4</t>
  </si>
  <si>
    <t>Setup 4 (Setup 4 vor Setup 3)</t>
  </si>
  <si>
    <t>TP50% 30 P und TP50% BE</t>
  </si>
  <si>
    <t>BE</t>
  </si>
  <si>
    <t>Nur über EK</t>
  </si>
  <si>
    <t>Setup 4 Reload</t>
  </si>
  <si>
    <t>Nur unter EK</t>
  </si>
  <si>
    <t>Setup 2</t>
  </si>
  <si>
    <t>TP50% 30 P und TP50% BE, SK-Stopp(6) möglich</t>
  </si>
  <si>
    <t>Setup 2 Reload</t>
  </si>
  <si>
    <t>Kein Handel am Nachmittag, wenn DOW FUT am Nachmittag +/-1,5% (2%), VDAX&gt;20</t>
  </si>
  <si>
    <t>SL</t>
  </si>
  <si>
    <t>Setup 2 - neue Zone 2 von Setup 2 (Verdopplung)</t>
  </si>
  <si>
    <t>SL (2ctr)</t>
  </si>
  <si>
    <t>Setup 3 (Tageshoch nahe SK aber enge Range EK-SK)</t>
  </si>
  <si>
    <t>Kurs von unten bis SK 122P gestiegen, aber 5 Kerzen Seitwärts und Ausbruch oben</t>
  </si>
  <si>
    <t>Setup 3 Reload</t>
  </si>
  <si>
    <t>Über und unter EK</t>
  </si>
  <si>
    <t>Setup 3 (vorher Bruch Abwärtstrendlinie: positiv)</t>
  </si>
  <si>
    <t>Kein Handel am Freitagnachmittag ab 17:30h DAX CLOSE</t>
  </si>
  <si>
    <t>Monat</t>
  </si>
  <si>
    <t>Tag</t>
  </si>
  <si>
    <t>Setup</t>
  </si>
  <si>
    <t>Einstieg</t>
  </si>
  <si>
    <t>DOW%</t>
  </si>
  <si>
    <t>G</t>
  </si>
  <si>
    <t>TG</t>
  </si>
  <si>
    <t>V</t>
  </si>
  <si>
    <t>TV</t>
  </si>
  <si>
    <t>Close über/unter EK</t>
  </si>
  <si>
    <t>Hinweis Chart (z.B. Korrelation mit DOW, Kein Handel, etc.)</t>
  </si>
  <si>
    <t>TP (Take Profit)</t>
  </si>
  <si>
    <t>Summe von</t>
  </si>
  <si>
    <t>TP max.</t>
  </si>
  <si>
    <t>bis ca.</t>
  </si>
  <si>
    <t>BE (30 P)</t>
  </si>
  <si>
    <t>DD max.</t>
  </si>
  <si>
    <t>Termine US + EUR</t>
  </si>
  <si>
    <t>Reload: Wiedereinstieg</t>
  </si>
  <si>
    <t>Uhrzeit</t>
  </si>
  <si>
    <t>LMT, wenn</t>
  </si>
  <si>
    <t>beim</t>
  </si>
  <si>
    <t>um 8:00</t>
  </si>
  <si>
    <t>2 Kontrakte Einsatz</t>
  </si>
  <si>
    <t>am Vormittag</t>
  </si>
  <si>
    <t>Kein Nachmittagshandel, Zone 2 am Vormittag nicht angehandelt nach 2 Verlusten.</t>
  </si>
  <si>
    <t xml:space="preserve">2 Kontrakte: </t>
  </si>
  <si>
    <t>Konversativ</t>
  </si>
  <si>
    <t>Max./Min.</t>
  </si>
  <si>
    <t>max. Lauf</t>
  </si>
  <si>
    <t>Intraday</t>
  </si>
  <si>
    <t>1. Freitag im Monat: US Arbeitsmarktbericht: LONG</t>
  </si>
  <si>
    <t>Auswertung immer punktgenau auf Level</t>
  </si>
  <si>
    <t>max.</t>
  </si>
  <si>
    <t>Close kurz</t>
  </si>
  <si>
    <t>Handel</t>
  </si>
  <si>
    <t>oder nur eine Kerze</t>
  </si>
  <si>
    <t>1. auf TP50% 30 P</t>
  </si>
  <si>
    <t>vom Level</t>
  </si>
  <si>
    <t>bis das</t>
  </si>
  <si>
    <t>im Trade</t>
  </si>
  <si>
    <t>14:30 ECB Press Conference</t>
  </si>
  <si>
    <t>durchschritten</t>
  </si>
  <si>
    <t>Close</t>
  </si>
  <si>
    <t>über Nacht als</t>
  </si>
  <si>
    <t>Kein Handel am Nachmittag, wenn DOW FUT am Nachmittag +/-1%, VDAX&lt;20</t>
  </si>
  <si>
    <t>2. auf TP50% ZL oder BE</t>
  </si>
  <si>
    <t>2 Kontakten</t>
  </si>
  <si>
    <t>der Kurs</t>
  </si>
  <si>
    <t>Open</t>
  </si>
  <si>
    <t>(15M)</t>
  </si>
  <si>
    <t>Indikator (Trendtage zu Beginn)</t>
  </si>
  <si>
    <t>dreht von</t>
  </si>
  <si>
    <t>20:00 Federal Funds Rate (FED-Termin)</t>
  </si>
  <si>
    <t>Jeden Trade einzeln, gerade wenn</t>
  </si>
  <si>
    <t>1. TP50%</t>
  </si>
  <si>
    <t>Level aus</t>
  </si>
  <si>
    <t>20:00 Federal Funds Rate (FED-Termin), (US: 14:30)</t>
  </si>
  <si>
    <t>STP, weiter Level/Zone</t>
  </si>
  <si>
    <t>2. TP50%</t>
  </si>
  <si>
    <t>und den</t>
  </si>
  <si>
    <t>durchschritten (min. 8-10 P?)</t>
  </si>
  <si>
    <t>SK Stopp wäre möglich gewesen nach 60 bis 90 min (4 bis 6 Kerzen)</t>
  </si>
  <si>
    <t>mit BE</t>
  </si>
  <si>
    <t>BE abholt</t>
  </si>
  <si>
    <t>19:00 Fed Chair Powell Speaks</t>
  </si>
  <si>
    <t>und Reload</t>
  </si>
  <si>
    <t>UKK nach Zonenanpassung, 2. WRB, etc.</t>
  </si>
  <si>
    <t>SL (2ctr), Worst Case, kein Einstieg!!!!</t>
  </si>
  <si>
    <t>TG = Teilgewinn</t>
  </si>
  <si>
    <t>V = voller Verlust</t>
  </si>
  <si>
    <t xml:space="preserve">TV = Teilverlust wegen Zeitstopp </t>
  </si>
  <si>
    <t>ZL = Zonenlänge</t>
  </si>
  <si>
    <t>BE = Breakeven = 0</t>
  </si>
  <si>
    <t>SL = Stopp Loss</t>
  </si>
  <si>
    <t>TS 22:00 = Time Stopp um 22:00</t>
  </si>
  <si>
    <t>mehrere Reloads</t>
  </si>
  <si>
    <t>Kurs steigt weiter auf Zonenlänge z.B. 60 P</t>
  </si>
  <si>
    <t>Stopp Loss = 2 ctrs * Stopp Loss von z.B. 95 Punkte (35 P + Zonenlänge)</t>
  </si>
  <si>
    <t>Worst Case = als Verlust gezählt,</t>
  </si>
  <si>
    <t>wäre aber ggf. kein Einstieg durch Regel!</t>
  </si>
  <si>
    <t>SK Stopp (Seitwärtskonsolidierung nach 4 bis 6 Kerzen)</t>
  </si>
  <si>
    <t>BE = Breakeven, nach dem 30 Punkte erreicht und dann kommt deert Kurs zurück mit dem 2. Kontrakt auf Einstand, auf BE, 0 EUR</t>
  </si>
  <si>
    <t>High/Low max.</t>
  </si>
  <si>
    <t>Doppel Gap (Up -&gt; Short)</t>
  </si>
  <si>
    <t>Unverbindliches Beispiel! Auf eigenes Risiko!</t>
  </si>
  <si>
    <t>Entry-Time</t>
  </si>
  <si>
    <t>einzeichnen von:</t>
  </si>
  <si>
    <t>G= Gewinn (z.B. eine aktuelle Zonenlänge)</t>
  </si>
  <si>
    <t>aus erfasst</t>
  </si>
  <si>
    <t>Level</t>
  </si>
  <si>
    <t>optischer</t>
  </si>
  <si>
    <t>Kurs steigt auf 30 P und Stopp auf 0 gesetzt worden, auf BE</t>
  </si>
  <si>
    <t>gleich 30 P plus 60 P gleich 90 P insgesamt</t>
  </si>
  <si>
    <t>DG/WG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</si>
</sst>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_ ;[Red]\-0\ "/>
    <numFmt numFmtId="165" formatCode="0.00_ ;[Red]\-0.00\ "/>
  </numFmts>
  <fonts count="21" x14ac:knownFonts="1"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C0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9900"/>
      <name val="Calibri"/>
      <family val="2"/>
      <scheme val="minor"/>
    </font>
    <font>
      <sz val="10"/>
      <color rgb="FF009900"/>
      <name val="Calibri"/>
      <family val="2"/>
      <scheme val="minor"/>
    </font>
    <font>
      <sz val="10"/>
      <color rgb="FF00B050"/>
      <name val="Calibri"/>
      <family val="2"/>
      <scheme val="minor"/>
    </font>
    <font>
      <b/>
      <sz val="11"/>
      <color rgb="FF00990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rgb="FF009900"/>
      <name val="Calibri"/>
      <family val="2"/>
      <scheme val="minor"/>
    </font>
    <font>
      <sz val="1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FF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74">
    <xf numFmtId="0" fontId="0" fillId="0" borderId="0" xfId="0"/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5" fillId="3" borderId="0" xfId="1" applyFont="1" applyFill="1" applyAlignment="1">
      <alignment horizontal="left"/>
    </xf>
    <xf numFmtId="14" fontId="6" fillId="4" borderId="0" xfId="1" applyNumberFormat="1" applyFont="1" applyFill="1"/>
    <xf numFmtId="0" fontId="4" fillId="2" borderId="0" xfId="0" applyFont="1" applyFill="1" applyAlignment="1">
      <alignment horizontal="left" vertical="center"/>
    </xf>
    <xf numFmtId="0" fontId="3" fillId="0" borderId="0" xfId="0" applyFont="1" applyAlignment="1">
      <alignment horizontal="center"/>
    </xf>
    <xf numFmtId="14" fontId="3" fillId="0" borderId="0" xfId="0" applyNumberFormat="1" applyFont="1"/>
    <xf numFmtId="0" fontId="7" fillId="0" borderId="0" xfId="0" applyFont="1" applyAlignment="1">
      <alignment horizontal="center"/>
    </xf>
    <xf numFmtId="14" fontId="3" fillId="2" borderId="0" xfId="0" applyNumberFormat="1" applyFont="1" applyFill="1" applyAlignment="1">
      <alignment horizontal="center"/>
    </xf>
    <xf numFmtId="14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164" fontId="8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3" fillId="5" borderId="0" xfId="0" applyFont="1" applyFill="1" applyAlignment="1">
      <alignment horizontal="center"/>
    </xf>
    <xf numFmtId="14" fontId="3" fillId="6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14" fontId="3" fillId="0" borderId="0" xfId="1" applyNumberFormat="1"/>
    <xf numFmtId="0" fontId="3" fillId="7" borderId="0" xfId="0" applyFont="1" applyFill="1" applyAlignment="1">
      <alignment horizontal="center"/>
    </xf>
    <xf numFmtId="0" fontId="3" fillId="0" borderId="0" xfId="0" applyFont="1"/>
    <xf numFmtId="0" fontId="3" fillId="6" borderId="0" xfId="0" applyFont="1" applyFill="1" applyAlignment="1">
      <alignment horizontal="center"/>
    </xf>
    <xf numFmtId="164" fontId="8" fillId="2" borderId="0" xfId="0" applyNumberFormat="1" applyFont="1" applyFill="1" applyAlignment="1">
      <alignment horizontal="center"/>
    </xf>
    <xf numFmtId="20" fontId="3" fillId="0" borderId="0" xfId="0" applyNumberFormat="1" applyFont="1" applyAlignment="1">
      <alignment horizontal="left"/>
    </xf>
    <xf numFmtId="165" fontId="9" fillId="0" borderId="0" xfId="1" applyNumberFormat="1" applyFont="1" applyAlignment="1">
      <alignment horizontal="center" vertical="center"/>
    </xf>
    <xf numFmtId="165" fontId="10" fillId="0" borderId="0" xfId="1" applyNumberFormat="1" applyFont="1" applyAlignment="1">
      <alignment horizontal="center" vertical="center"/>
    </xf>
    <xf numFmtId="49" fontId="8" fillId="0" borderId="0" xfId="0" applyNumberFormat="1" applyFont="1" applyAlignment="1">
      <alignment horizontal="center"/>
    </xf>
    <xf numFmtId="0" fontId="11" fillId="2" borderId="0" xfId="0" applyFont="1" applyFill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7" fillId="0" borderId="0" xfId="0" applyFont="1"/>
    <xf numFmtId="0" fontId="13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0" fillId="0" borderId="0" xfId="0" applyAlignment="1">
      <alignment horizontal="left"/>
    </xf>
    <xf numFmtId="0" fontId="8" fillId="2" borderId="0" xfId="0" applyFont="1" applyFill="1" applyAlignment="1">
      <alignment horizontal="left" vertical="center"/>
    </xf>
    <xf numFmtId="165" fontId="14" fillId="0" borderId="0" xfId="1" applyNumberFormat="1" applyFont="1" applyAlignment="1">
      <alignment horizontal="center" vertical="center"/>
    </xf>
    <xf numFmtId="0" fontId="3" fillId="8" borderId="0" xfId="0" applyFont="1" applyFill="1" applyAlignment="1">
      <alignment horizontal="center"/>
    </xf>
    <xf numFmtId="0" fontId="15" fillId="7" borderId="0" xfId="0" applyFont="1" applyFill="1" applyAlignment="1">
      <alignment horizontal="center"/>
    </xf>
    <xf numFmtId="0" fontId="15" fillId="9" borderId="0" xfId="0" applyFont="1" applyFill="1" applyAlignment="1">
      <alignment horizontal="center"/>
    </xf>
    <xf numFmtId="0" fontId="3" fillId="10" borderId="0" xfId="0" applyFont="1" applyFill="1" applyAlignment="1">
      <alignment horizont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center"/>
    </xf>
    <xf numFmtId="0" fontId="8" fillId="0" borderId="0" xfId="0" applyFont="1"/>
    <xf numFmtId="0" fontId="16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20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165" fontId="14" fillId="2" borderId="0" xfId="1" applyNumberFormat="1" applyFont="1" applyFill="1" applyAlignment="1">
      <alignment horizontal="center" vertical="center"/>
    </xf>
    <xf numFmtId="0" fontId="4" fillId="0" borderId="0" xfId="0" applyFont="1"/>
    <xf numFmtId="0" fontId="3" fillId="2" borderId="0" xfId="0" applyFont="1" applyFill="1"/>
    <xf numFmtId="0" fontId="7" fillId="2" borderId="0" xfId="0" applyFont="1" applyFill="1"/>
    <xf numFmtId="0" fontId="7" fillId="4" borderId="0" xfId="0" applyFont="1" applyFill="1"/>
    <xf numFmtId="0" fontId="7" fillId="4" borderId="0" xfId="0" applyFont="1" applyFill="1" applyAlignment="1">
      <alignment horizontal="center"/>
    </xf>
    <xf numFmtId="0" fontId="17" fillId="4" borderId="0" xfId="0" applyFont="1" applyFill="1" applyAlignment="1">
      <alignment horizontal="left"/>
    </xf>
    <xf numFmtId="0" fontId="7" fillId="8" borderId="0" xfId="0" applyFont="1" applyFill="1" applyAlignment="1">
      <alignment horizontal="center"/>
    </xf>
    <xf numFmtId="0" fontId="7" fillId="5" borderId="0" xfId="0" applyFont="1" applyFill="1" applyAlignment="1">
      <alignment horizontal="center"/>
    </xf>
    <xf numFmtId="0" fontId="7" fillId="7" borderId="0" xfId="0" applyFont="1" applyFill="1" applyAlignment="1">
      <alignment horizontal="center"/>
    </xf>
    <xf numFmtId="0" fontId="7" fillId="9" borderId="0" xfId="0" applyFont="1" applyFill="1" applyAlignment="1">
      <alignment horizontal="center"/>
    </xf>
    <xf numFmtId="0" fontId="18" fillId="10" borderId="0" xfId="0" applyFont="1" applyFill="1" applyAlignment="1">
      <alignment horizontal="center"/>
    </xf>
    <xf numFmtId="0" fontId="11" fillId="4" borderId="0" xfId="0" applyFont="1" applyFill="1" applyAlignment="1">
      <alignment horizontal="center"/>
    </xf>
    <xf numFmtId="0" fontId="11" fillId="4" borderId="0" xfId="0" applyFont="1" applyFill="1"/>
    <xf numFmtId="0" fontId="19" fillId="4" borderId="0" xfId="0" applyFont="1" applyFill="1" applyAlignment="1">
      <alignment horizontal="center"/>
    </xf>
    <xf numFmtId="0" fontId="13" fillId="4" borderId="0" xfId="0" applyFont="1" applyFill="1"/>
    <xf numFmtId="1" fontId="3" fillId="0" borderId="0" xfId="0" applyNumberFormat="1" applyFont="1"/>
    <xf numFmtId="0" fontId="17" fillId="0" borderId="0" xfId="0" applyFont="1" applyAlignment="1">
      <alignment horizontal="left"/>
    </xf>
    <xf numFmtId="14" fontId="20" fillId="0" borderId="0" xfId="1" applyNumberFormat="1" applyFont="1"/>
    <xf numFmtId="0" fontId="2" fillId="0" borderId="0" xfId="1" applyFont="1"/>
    <xf numFmtId="0" fontId="1" fillId="0" borderId="0" xfId="1" applyFont="1"/>
    <xf numFmtId="0" fontId="2" fillId="0" borderId="0" xfId="0" applyFont="1" applyAlignment="1">
      <alignment horizontal="left"/>
    </xf>
    <xf numFmtId="0" fontId="13" fillId="0" borderId="0" xfId="0" applyFont="1"/>
    <xf numFmtId="0" fontId="16" fillId="0" borderId="0" xfId="0" applyFont="1"/>
    <xf numFmtId="164" fontId="3" fillId="5" borderId="0" xfId="0" applyNumberFormat="1" applyFont="1" applyFill="1" applyAlignment="1">
      <alignment horizontal="center"/>
    </xf>
    <xf numFmtId="14" fontId="16" fillId="0" borderId="0" xfId="0" applyNumberFormat="1" applyFont="1"/>
    <xf numFmtId="0" fontId="0" fillId="2" borderId="0" xfId="0" applyFill="1"/>
  </cellXfs>
  <cellStyles count="2">
    <cellStyle name="Standard" xfId="0" builtinId="0"/>
    <cellStyle name="Standard 2" xfId="1" xr:uid="{01CF55D4-3BFF-469E-B9BD-58E8EE8A395A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D19E3-5C36-4A6B-80F2-8C8C892C3E3A}">
  <sheetPr>
    <tabColor rgb="FFFFFF00"/>
  </sheetPr>
  <dimension ref="B1:Q40"/>
  <sheetViews>
    <sheetView workbookViewId="0">
      <selection activeCell="A29" sqref="A29:XFD29"/>
    </sheetView>
  </sheetViews>
  <sheetFormatPr baseColWidth="10" defaultRowHeight="12.75" x14ac:dyDescent="0.2"/>
  <cols>
    <col min="1" max="1" width="2.7109375" customWidth="1"/>
    <col min="3" max="3" width="7.7109375" customWidth="1"/>
    <col min="5" max="5" width="12.7109375" customWidth="1"/>
    <col min="9" max="9" width="6.7109375" customWidth="1"/>
    <col min="11" max="11" width="16.7109375" style="33" customWidth="1"/>
    <col min="12" max="12" width="6.7109375" customWidth="1"/>
    <col min="13" max="13" width="7.7109375" customWidth="1"/>
    <col min="14" max="14" width="8.7109375" customWidth="1"/>
    <col min="15" max="15" width="10.7109375" customWidth="1"/>
    <col min="16" max="16" width="30.7109375" customWidth="1"/>
    <col min="17" max="17" width="2.140625" customWidth="1"/>
  </cols>
  <sheetData>
    <row r="1" spans="2:17" ht="15" x14ac:dyDescent="0.25">
      <c r="B1" s="1" t="s">
        <v>0</v>
      </c>
      <c r="C1" s="2" t="s">
        <v>1</v>
      </c>
      <c r="D1" s="2" t="s">
        <v>172</v>
      </c>
      <c r="E1" s="1" t="s">
        <v>39</v>
      </c>
      <c r="F1" s="26" t="s">
        <v>2</v>
      </c>
      <c r="G1" s="27" t="s">
        <v>3</v>
      </c>
      <c r="H1" s="28" t="s">
        <v>4</v>
      </c>
      <c r="I1" s="2" t="s">
        <v>5</v>
      </c>
      <c r="J1" s="2" t="s">
        <v>164</v>
      </c>
      <c r="K1" s="5" t="s">
        <v>7</v>
      </c>
      <c r="L1" s="3" t="s">
        <v>8</v>
      </c>
      <c r="M1" s="4" t="s">
        <v>9</v>
      </c>
      <c r="N1" s="2" t="s">
        <v>10</v>
      </c>
      <c r="O1" s="5" t="s">
        <v>11</v>
      </c>
      <c r="P1" s="1" t="s">
        <v>12</v>
      </c>
      <c r="Q1" s="6"/>
    </row>
    <row r="2" spans="2:17" ht="15" x14ac:dyDescent="0.25">
      <c r="B2" s="7">
        <v>44592</v>
      </c>
      <c r="C2" s="8">
        <v>55</v>
      </c>
      <c r="D2" s="9" t="s">
        <v>13</v>
      </c>
      <c r="E2" s="10" t="s">
        <v>14</v>
      </c>
      <c r="F2" s="6">
        <v>93</v>
      </c>
      <c r="G2" s="6">
        <v>106</v>
      </c>
      <c r="H2" s="6">
        <v>199</v>
      </c>
      <c r="I2" s="11" t="s">
        <v>15</v>
      </c>
      <c r="J2" s="11"/>
      <c r="K2" s="11"/>
      <c r="L2" s="11"/>
      <c r="M2" s="11"/>
      <c r="N2" s="12">
        <v>128</v>
      </c>
      <c r="O2" s="13">
        <v>44</v>
      </c>
      <c r="P2" s="14" t="s">
        <v>16</v>
      </c>
      <c r="Q2" s="6"/>
    </row>
    <row r="3" spans="2:17" ht="15" x14ac:dyDescent="0.25">
      <c r="B3" s="7">
        <v>44595</v>
      </c>
      <c r="C3" s="8">
        <v>55</v>
      </c>
      <c r="D3" s="15" t="s">
        <v>17</v>
      </c>
      <c r="E3" s="10" t="s">
        <v>18</v>
      </c>
      <c r="F3" s="6">
        <v>83</v>
      </c>
      <c r="G3" s="6">
        <v>0</v>
      </c>
      <c r="H3" s="6">
        <v>0</v>
      </c>
      <c r="I3" s="11" t="s">
        <v>15</v>
      </c>
      <c r="J3" s="16" t="s">
        <v>19</v>
      </c>
      <c r="K3" s="11"/>
      <c r="L3" s="11"/>
      <c r="M3" s="11"/>
      <c r="N3" s="12">
        <v>0</v>
      </c>
      <c r="O3" s="13">
        <v>0</v>
      </c>
      <c r="P3" s="16" t="s">
        <v>19</v>
      </c>
      <c r="Q3" s="6"/>
    </row>
    <row r="4" spans="2:17" ht="15" x14ac:dyDescent="0.25">
      <c r="B4" s="17">
        <v>44599</v>
      </c>
      <c r="C4" s="8">
        <v>55</v>
      </c>
      <c r="D4" s="9" t="s">
        <v>13</v>
      </c>
      <c r="E4" s="10" t="s">
        <v>14</v>
      </c>
      <c r="F4" s="6">
        <v>21</v>
      </c>
      <c r="G4" s="6">
        <v>56</v>
      </c>
      <c r="H4" s="6">
        <v>77</v>
      </c>
      <c r="I4" s="11" t="s">
        <v>15</v>
      </c>
      <c r="J4" s="11"/>
      <c r="K4" s="11"/>
      <c r="L4" s="11"/>
      <c r="M4" s="11"/>
      <c r="N4" s="12">
        <v>93</v>
      </c>
      <c r="O4" s="13">
        <v>51</v>
      </c>
      <c r="P4" s="14" t="s">
        <v>16</v>
      </c>
      <c r="Q4" s="6"/>
    </row>
    <row r="5" spans="2:17" ht="15" x14ac:dyDescent="0.25">
      <c r="B5" s="17">
        <v>44600</v>
      </c>
      <c r="C5" s="8">
        <v>55</v>
      </c>
      <c r="D5" s="15" t="s">
        <v>17</v>
      </c>
      <c r="E5" s="10" t="s">
        <v>14</v>
      </c>
      <c r="F5" s="6">
        <v>39</v>
      </c>
      <c r="G5" s="6">
        <v>0</v>
      </c>
      <c r="H5" s="6">
        <v>0</v>
      </c>
      <c r="I5" s="11" t="s">
        <v>20</v>
      </c>
      <c r="J5" s="11"/>
      <c r="K5" s="11"/>
      <c r="L5" s="11"/>
      <c r="M5" s="11"/>
      <c r="N5" s="12">
        <v>43</v>
      </c>
      <c r="O5" s="13">
        <v>68</v>
      </c>
      <c r="P5" s="14" t="s">
        <v>16</v>
      </c>
      <c r="Q5" s="6"/>
    </row>
    <row r="6" spans="2:17" ht="15" x14ac:dyDescent="0.25">
      <c r="B6" s="7">
        <v>44601</v>
      </c>
      <c r="C6" s="8">
        <v>50</v>
      </c>
      <c r="D6" s="9" t="s">
        <v>13</v>
      </c>
      <c r="E6" s="10" t="s">
        <v>14</v>
      </c>
      <c r="F6" s="6">
        <v>66</v>
      </c>
      <c r="G6" s="6">
        <v>44</v>
      </c>
      <c r="H6" s="6">
        <v>110</v>
      </c>
      <c r="I6" s="11" t="s">
        <v>15</v>
      </c>
      <c r="J6" s="11"/>
      <c r="K6" s="11"/>
      <c r="L6" s="11"/>
      <c r="M6" s="11"/>
      <c r="N6" s="12">
        <v>48</v>
      </c>
      <c r="O6" s="13">
        <v>39</v>
      </c>
      <c r="P6" s="18" t="s">
        <v>21</v>
      </c>
      <c r="Q6" s="6"/>
    </row>
    <row r="7" spans="2:17" ht="15" x14ac:dyDescent="0.25">
      <c r="B7" s="7">
        <v>44603</v>
      </c>
      <c r="C7" s="8">
        <v>50</v>
      </c>
      <c r="D7" s="9" t="s">
        <v>13</v>
      </c>
      <c r="E7" s="10" t="s">
        <v>18</v>
      </c>
      <c r="F7" s="6">
        <v>58</v>
      </c>
      <c r="G7" s="6">
        <v>107</v>
      </c>
      <c r="H7" s="6">
        <v>165</v>
      </c>
      <c r="I7" s="11" t="s">
        <v>20</v>
      </c>
      <c r="J7" s="11"/>
      <c r="K7" s="11"/>
      <c r="L7" s="11"/>
      <c r="M7" s="11"/>
      <c r="N7" s="12">
        <v>119</v>
      </c>
      <c r="O7" s="13">
        <v>10</v>
      </c>
      <c r="P7" s="14" t="s">
        <v>16</v>
      </c>
      <c r="Q7" s="6"/>
    </row>
    <row r="8" spans="2:17" ht="15" x14ac:dyDescent="0.25">
      <c r="B8" s="7">
        <v>44606</v>
      </c>
      <c r="C8" s="8">
        <v>50</v>
      </c>
      <c r="D8" s="9" t="s">
        <v>13</v>
      </c>
      <c r="E8" s="10" t="s">
        <v>18</v>
      </c>
      <c r="F8" s="6">
        <v>37</v>
      </c>
      <c r="G8" s="6">
        <v>243</v>
      </c>
      <c r="H8" s="6">
        <v>280</v>
      </c>
      <c r="I8" s="11" t="s">
        <v>20</v>
      </c>
      <c r="J8" s="11"/>
      <c r="K8" s="11"/>
      <c r="L8" s="11"/>
      <c r="M8" s="11"/>
      <c r="N8" s="12">
        <v>37</v>
      </c>
      <c r="O8" s="13">
        <v>78</v>
      </c>
      <c r="P8" s="14" t="s">
        <v>16</v>
      </c>
      <c r="Q8" s="6"/>
    </row>
    <row r="9" spans="2:17" ht="15" x14ac:dyDescent="0.25">
      <c r="B9" s="7">
        <v>44607</v>
      </c>
      <c r="C9" s="8">
        <v>55</v>
      </c>
      <c r="D9" s="9" t="s">
        <v>13</v>
      </c>
      <c r="E9" s="10" t="s">
        <v>18</v>
      </c>
      <c r="F9" s="6">
        <v>37</v>
      </c>
      <c r="G9" s="6">
        <v>44</v>
      </c>
      <c r="H9" s="6">
        <v>71</v>
      </c>
      <c r="I9" s="11" t="s">
        <v>20</v>
      </c>
      <c r="J9" s="11"/>
      <c r="K9" s="11"/>
      <c r="L9" s="11"/>
      <c r="M9" s="11"/>
      <c r="N9" s="12">
        <v>45</v>
      </c>
      <c r="O9" s="13">
        <v>26</v>
      </c>
      <c r="P9" s="14" t="s">
        <v>16</v>
      </c>
      <c r="Q9" s="6"/>
    </row>
    <row r="10" spans="2:17" ht="15" x14ac:dyDescent="0.25">
      <c r="B10" s="7">
        <v>44609</v>
      </c>
      <c r="C10" s="8">
        <v>55</v>
      </c>
      <c r="D10" s="15" t="s">
        <v>17</v>
      </c>
      <c r="E10" s="10" t="s">
        <v>18</v>
      </c>
      <c r="F10" s="6">
        <v>145</v>
      </c>
      <c r="G10" s="6">
        <v>0</v>
      </c>
      <c r="H10" s="6">
        <v>0</v>
      </c>
      <c r="I10" s="11" t="s">
        <v>15</v>
      </c>
      <c r="J10" s="11"/>
      <c r="K10" s="11"/>
      <c r="L10" s="11"/>
      <c r="M10" s="11"/>
      <c r="N10" s="12">
        <v>155</v>
      </c>
      <c r="O10" s="13">
        <v>18</v>
      </c>
      <c r="P10" s="14" t="s">
        <v>16</v>
      </c>
      <c r="Q10" s="6"/>
    </row>
    <row r="11" spans="2:17" ht="15" x14ac:dyDescent="0.25">
      <c r="B11" s="7">
        <v>44610</v>
      </c>
      <c r="C11" s="8">
        <v>55</v>
      </c>
      <c r="D11" s="15" t="s">
        <v>17</v>
      </c>
      <c r="E11" s="11" t="s">
        <v>14</v>
      </c>
      <c r="F11" s="6">
        <v>122</v>
      </c>
      <c r="G11" s="6">
        <v>0</v>
      </c>
      <c r="H11" s="6">
        <v>0</v>
      </c>
      <c r="I11" s="11" t="s">
        <v>20</v>
      </c>
      <c r="J11" s="16" t="s">
        <v>19</v>
      </c>
      <c r="K11" s="11"/>
      <c r="L11" s="11"/>
      <c r="M11" s="11"/>
      <c r="N11" s="12">
        <v>0</v>
      </c>
      <c r="O11" s="13">
        <v>0</v>
      </c>
      <c r="P11" s="16" t="s">
        <v>19</v>
      </c>
      <c r="Q11" s="6"/>
    </row>
    <row r="12" spans="2:17" ht="15" x14ac:dyDescent="0.25">
      <c r="B12" s="7">
        <v>44651</v>
      </c>
      <c r="C12" s="8">
        <v>60</v>
      </c>
      <c r="D12" s="20" t="s">
        <v>17</v>
      </c>
      <c r="E12" s="11" t="s">
        <v>14</v>
      </c>
      <c r="F12" s="6">
        <v>51</v>
      </c>
      <c r="G12" s="6">
        <v>0</v>
      </c>
      <c r="H12" s="6">
        <v>0</v>
      </c>
      <c r="I12" s="11" t="s">
        <v>20</v>
      </c>
      <c r="J12" s="11"/>
      <c r="K12" s="11"/>
      <c r="L12" s="11"/>
      <c r="M12" s="11"/>
      <c r="N12" s="21">
        <v>-178</v>
      </c>
      <c r="O12" s="13">
        <v>26</v>
      </c>
      <c r="P12" s="18" t="s">
        <v>22</v>
      </c>
      <c r="Q12" s="6"/>
    </row>
    <row r="13" spans="2:17" ht="15" x14ac:dyDescent="0.25">
      <c r="B13" s="7">
        <v>44655</v>
      </c>
      <c r="C13" s="8">
        <v>60</v>
      </c>
      <c r="D13" s="16" t="s">
        <v>13</v>
      </c>
      <c r="E13" s="11" t="s">
        <v>14</v>
      </c>
      <c r="F13" s="6">
        <v>66</v>
      </c>
      <c r="G13" s="6">
        <v>38</v>
      </c>
      <c r="H13" s="6">
        <v>104</v>
      </c>
      <c r="I13" s="11" t="s">
        <v>15</v>
      </c>
      <c r="J13" s="22" t="s">
        <v>25</v>
      </c>
      <c r="K13" s="11"/>
      <c r="L13" s="22"/>
      <c r="M13" s="22"/>
      <c r="N13" s="12">
        <v>185</v>
      </c>
      <c r="O13" s="13">
        <v>32</v>
      </c>
      <c r="P13" s="14" t="s">
        <v>16</v>
      </c>
      <c r="Q13" s="6"/>
    </row>
    <row r="14" spans="2:17" ht="15" x14ac:dyDescent="0.25">
      <c r="B14" s="7">
        <v>44662</v>
      </c>
      <c r="C14" s="8">
        <v>60</v>
      </c>
      <c r="D14" s="16" t="s">
        <v>13</v>
      </c>
      <c r="E14" s="11" t="s">
        <v>18</v>
      </c>
      <c r="F14" s="6">
        <v>54</v>
      </c>
      <c r="G14" s="6">
        <v>45</v>
      </c>
      <c r="H14" s="6">
        <v>99</v>
      </c>
      <c r="I14" s="11" t="s">
        <v>24</v>
      </c>
      <c r="J14" s="22" t="s">
        <v>25</v>
      </c>
      <c r="K14" s="11"/>
      <c r="L14" s="22"/>
      <c r="M14" s="22"/>
      <c r="N14" s="12">
        <v>138</v>
      </c>
      <c r="O14" s="13">
        <v>75</v>
      </c>
      <c r="P14" s="14" t="s">
        <v>16</v>
      </c>
      <c r="Q14" s="6"/>
    </row>
    <row r="15" spans="2:17" ht="15" x14ac:dyDescent="0.25">
      <c r="B15" s="7">
        <v>44664</v>
      </c>
      <c r="C15" s="8">
        <v>60</v>
      </c>
      <c r="D15" s="20" t="s">
        <v>17</v>
      </c>
      <c r="E15" s="11" t="s">
        <v>14</v>
      </c>
      <c r="F15" s="6">
        <v>163</v>
      </c>
      <c r="G15" s="6">
        <v>0</v>
      </c>
      <c r="H15" s="6">
        <v>0</v>
      </c>
      <c r="I15" s="11" t="s">
        <v>20</v>
      </c>
      <c r="J15" s="22">
        <v>0.5</v>
      </c>
      <c r="K15" s="11"/>
      <c r="L15" s="23">
        <v>0.6</v>
      </c>
      <c r="M15" s="23">
        <v>1.04</v>
      </c>
      <c r="N15" s="12">
        <v>145</v>
      </c>
      <c r="O15" s="13">
        <v>36</v>
      </c>
      <c r="P15" s="14" t="s">
        <v>26</v>
      </c>
      <c r="Q15" s="6"/>
    </row>
    <row r="16" spans="2:17" ht="15" x14ac:dyDescent="0.25">
      <c r="B16" s="7">
        <v>44665</v>
      </c>
      <c r="C16" s="8">
        <v>60</v>
      </c>
      <c r="D16" s="16" t="s">
        <v>13</v>
      </c>
      <c r="E16" s="11" t="s">
        <v>14</v>
      </c>
      <c r="F16" s="6">
        <v>64</v>
      </c>
      <c r="G16" s="6">
        <v>33</v>
      </c>
      <c r="H16" s="6">
        <v>97</v>
      </c>
      <c r="I16" s="11" t="s">
        <v>15</v>
      </c>
      <c r="J16" s="22">
        <v>0.33333333333333331</v>
      </c>
      <c r="K16" s="11"/>
      <c r="L16" s="23">
        <v>0.28000000000000003</v>
      </c>
      <c r="M16" s="23">
        <v>0.39</v>
      </c>
      <c r="N16" s="12">
        <v>119</v>
      </c>
      <c r="O16" s="13">
        <v>66</v>
      </c>
      <c r="P16" s="14" t="s">
        <v>16</v>
      </c>
      <c r="Q16" s="6"/>
    </row>
    <row r="17" spans="2:17" ht="15" x14ac:dyDescent="0.25">
      <c r="B17" s="7">
        <v>44672</v>
      </c>
      <c r="C17" s="8">
        <v>50</v>
      </c>
      <c r="D17" s="20" t="s">
        <v>17</v>
      </c>
      <c r="E17" s="11" t="s">
        <v>14</v>
      </c>
      <c r="F17" s="6">
        <v>64</v>
      </c>
      <c r="G17" s="6">
        <v>0</v>
      </c>
      <c r="H17" s="6">
        <v>0</v>
      </c>
      <c r="I17" s="11" t="s">
        <v>20</v>
      </c>
      <c r="J17" s="16" t="s">
        <v>19</v>
      </c>
      <c r="K17" s="11"/>
      <c r="L17" s="23">
        <v>0.17</v>
      </c>
      <c r="M17" s="23">
        <v>0.45</v>
      </c>
      <c r="N17" s="12">
        <v>0</v>
      </c>
      <c r="O17" s="13">
        <v>0</v>
      </c>
      <c r="P17" s="16" t="s">
        <v>19</v>
      </c>
      <c r="Q17" s="6"/>
    </row>
    <row r="18" spans="2:17" ht="15" x14ac:dyDescent="0.25">
      <c r="B18" s="7">
        <v>44673</v>
      </c>
      <c r="C18" s="8">
        <v>50</v>
      </c>
      <c r="D18" s="16" t="s">
        <v>13</v>
      </c>
      <c r="E18" s="11" t="s">
        <v>18</v>
      </c>
      <c r="F18" s="16">
        <v>7</v>
      </c>
      <c r="G18" s="6">
        <v>161</v>
      </c>
      <c r="H18" s="6">
        <v>168</v>
      </c>
      <c r="I18" s="11" t="s">
        <v>20</v>
      </c>
      <c r="J18" s="11"/>
      <c r="K18" s="11"/>
      <c r="L18" s="23">
        <v>-0.12</v>
      </c>
      <c r="M18" s="23">
        <v>-0.08</v>
      </c>
      <c r="N18" s="12">
        <v>50</v>
      </c>
      <c r="O18" s="13">
        <v>33</v>
      </c>
      <c r="P18" s="18" t="s">
        <v>21</v>
      </c>
      <c r="Q18" s="6"/>
    </row>
    <row r="19" spans="2:17" ht="15" x14ac:dyDescent="0.25">
      <c r="B19" s="7">
        <v>44676</v>
      </c>
      <c r="C19" s="8">
        <v>60</v>
      </c>
      <c r="D19" s="16" t="s">
        <v>13</v>
      </c>
      <c r="E19" s="11" t="s">
        <v>18</v>
      </c>
      <c r="F19" s="6">
        <v>137</v>
      </c>
      <c r="G19" s="6">
        <v>73</v>
      </c>
      <c r="H19" s="6">
        <v>210</v>
      </c>
      <c r="I19" s="11" t="s">
        <v>20</v>
      </c>
      <c r="J19" s="22">
        <v>0.33333333333333331</v>
      </c>
      <c r="K19" s="11"/>
      <c r="L19" s="23">
        <v>-0.42</v>
      </c>
      <c r="M19" s="23">
        <v>-0.97</v>
      </c>
      <c r="N19" s="12">
        <v>186</v>
      </c>
      <c r="O19" s="13">
        <v>64</v>
      </c>
      <c r="P19" s="14" t="s">
        <v>16</v>
      </c>
      <c r="Q19" s="6"/>
    </row>
    <row r="20" spans="2:17" ht="15" x14ac:dyDescent="0.25">
      <c r="B20" s="7">
        <v>44677</v>
      </c>
      <c r="C20" s="8">
        <v>70</v>
      </c>
      <c r="D20" s="16" t="s">
        <v>13</v>
      </c>
      <c r="E20" s="11" t="s">
        <v>14</v>
      </c>
      <c r="F20" s="6">
        <v>38</v>
      </c>
      <c r="G20" s="16">
        <v>186</v>
      </c>
      <c r="H20" s="6">
        <v>224</v>
      </c>
      <c r="I20" s="11" t="s">
        <v>15</v>
      </c>
      <c r="J20" s="22">
        <v>0.33333333333333331</v>
      </c>
      <c r="K20" s="11"/>
      <c r="L20" s="23">
        <v>0.08</v>
      </c>
      <c r="M20" s="24">
        <v>0.21</v>
      </c>
      <c r="N20" s="21">
        <v>413</v>
      </c>
      <c r="O20" s="13">
        <v>19</v>
      </c>
      <c r="P20" s="14" t="s">
        <v>16</v>
      </c>
      <c r="Q20" s="6"/>
    </row>
    <row r="21" spans="2:17" ht="15" x14ac:dyDescent="0.25">
      <c r="B21" s="7">
        <v>44680</v>
      </c>
      <c r="C21" s="8">
        <v>70</v>
      </c>
      <c r="D21" s="16" t="s">
        <v>13</v>
      </c>
      <c r="E21" s="11" t="s">
        <v>14</v>
      </c>
      <c r="F21" s="6">
        <v>72</v>
      </c>
      <c r="G21" s="6">
        <v>107</v>
      </c>
      <c r="H21" s="6">
        <v>179</v>
      </c>
      <c r="I21" s="11" t="s">
        <v>15</v>
      </c>
      <c r="J21" s="22">
        <v>0.33333333333333331</v>
      </c>
      <c r="K21" s="11"/>
      <c r="L21" s="23">
        <v>0.22</v>
      </c>
      <c r="M21" s="23">
        <v>0.51</v>
      </c>
      <c r="N21" s="12">
        <v>107</v>
      </c>
      <c r="O21" s="13">
        <v>31</v>
      </c>
      <c r="P21" s="14" t="s">
        <v>16</v>
      </c>
      <c r="Q21" s="6"/>
    </row>
    <row r="22" spans="2:17" ht="15" x14ac:dyDescent="0.25">
      <c r="B22" s="7">
        <v>44683</v>
      </c>
      <c r="C22" s="8">
        <v>60</v>
      </c>
      <c r="D22" s="16" t="s">
        <v>13</v>
      </c>
      <c r="E22" s="11" t="s">
        <v>14</v>
      </c>
      <c r="F22" s="6">
        <v>27</v>
      </c>
      <c r="G22" s="6">
        <v>184</v>
      </c>
      <c r="H22" s="6">
        <v>211</v>
      </c>
      <c r="I22" s="11" t="s">
        <v>15</v>
      </c>
      <c r="J22" s="22">
        <v>0.33333333333333331</v>
      </c>
      <c r="K22" s="11"/>
      <c r="L22" s="23">
        <v>0.02</v>
      </c>
      <c r="M22" s="23">
        <v>-0.19</v>
      </c>
      <c r="N22" s="12">
        <v>145</v>
      </c>
      <c r="O22" s="13">
        <v>79</v>
      </c>
      <c r="P22" s="14" t="s">
        <v>16</v>
      </c>
      <c r="Q22" s="6"/>
    </row>
    <row r="23" spans="2:17" ht="15" x14ac:dyDescent="0.25">
      <c r="B23" s="7">
        <v>44693</v>
      </c>
      <c r="C23" s="8" t="s">
        <v>23</v>
      </c>
      <c r="D23" s="16" t="s">
        <v>13</v>
      </c>
      <c r="E23" s="11" t="s">
        <v>18</v>
      </c>
      <c r="F23" s="6">
        <v>82</v>
      </c>
      <c r="G23" s="6">
        <v>233</v>
      </c>
      <c r="H23" s="6">
        <v>315</v>
      </c>
      <c r="I23" s="11" t="s">
        <v>20</v>
      </c>
      <c r="J23" s="22" t="s">
        <v>27</v>
      </c>
      <c r="K23" s="11"/>
      <c r="L23" s="23">
        <v>-0.71</v>
      </c>
      <c r="M23" s="23">
        <v>-0.68</v>
      </c>
      <c r="N23" s="25" t="s">
        <v>28</v>
      </c>
      <c r="O23" s="13" t="s">
        <v>29</v>
      </c>
      <c r="P23" s="14" t="s">
        <v>30</v>
      </c>
      <c r="Q23" s="6"/>
    </row>
    <row r="24" spans="2:17" ht="15" x14ac:dyDescent="0.25">
      <c r="B24" s="7">
        <v>44697</v>
      </c>
      <c r="C24" s="8">
        <v>60</v>
      </c>
      <c r="D24" s="20" t="s">
        <v>17</v>
      </c>
      <c r="E24" s="11" t="s">
        <v>18</v>
      </c>
      <c r="F24" s="6">
        <v>59</v>
      </c>
      <c r="G24" s="6">
        <v>0</v>
      </c>
      <c r="H24" s="6">
        <v>0</v>
      </c>
      <c r="I24" s="11" t="s">
        <v>15</v>
      </c>
      <c r="J24" s="22">
        <v>0.85416666666666663</v>
      </c>
      <c r="K24" s="11" t="s">
        <v>31</v>
      </c>
      <c r="L24" s="23">
        <v>-0.27</v>
      </c>
      <c r="M24" s="23">
        <v>-0.48</v>
      </c>
      <c r="N24" s="12">
        <v>65</v>
      </c>
      <c r="O24" s="13">
        <v>9</v>
      </c>
      <c r="P24" s="14" t="s">
        <v>16</v>
      </c>
      <c r="Q24" s="6"/>
    </row>
    <row r="25" spans="2:17" ht="15" x14ac:dyDescent="0.25">
      <c r="B25" s="7">
        <v>44701</v>
      </c>
      <c r="C25" s="8">
        <v>60</v>
      </c>
      <c r="D25" s="16" t="s">
        <v>13</v>
      </c>
      <c r="E25" s="11" t="s">
        <v>14</v>
      </c>
      <c r="F25" s="6">
        <v>94</v>
      </c>
      <c r="G25" s="6">
        <v>17</v>
      </c>
      <c r="H25" s="6">
        <v>111</v>
      </c>
      <c r="I25" s="11" t="s">
        <v>15</v>
      </c>
      <c r="J25" s="22" t="s">
        <v>33</v>
      </c>
      <c r="K25" s="11" t="s">
        <v>32</v>
      </c>
      <c r="L25" s="23">
        <v>0.62</v>
      </c>
      <c r="M25" s="23">
        <v>0.77</v>
      </c>
      <c r="N25" s="25" t="s">
        <v>34</v>
      </c>
      <c r="O25" s="13" t="s">
        <v>35</v>
      </c>
      <c r="P25" s="14" t="s">
        <v>36</v>
      </c>
      <c r="Q25" s="6"/>
    </row>
    <row r="26" spans="2:17" ht="15" x14ac:dyDescent="0.25">
      <c r="B26" s="7">
        <v>44704</v>
      </c>
      <c r="C26" s="8">
        <v>60</v>
      </c>
      <c r="D26" s="16" t="s">
        <v>13</v>
      </c>
      <c r="E26" s="11" t="s">
        <v>14</v>
      </c>
      <c r="F26" s="6">
        <v>138</v>
      </c>
      <c r="G26" s="6">
        <v>41</v>
      </c>
      <c r="H26" s="6">
        <v>180</v>
      </c>
      <c r="I26" s="11" t="s">
        <v>15</v>
      </c>
      <c r="J26" s="22" t="s">
        <v>27</v>
      </c>
      <c r="K26" s="11" t="s">
        <v>32</v>
      </c>
      <c r="L26" s="23">
        <v>0.74</v>
      </c>
      <c r="M26" s="23">
        <v>0.88</v>
      </c>
      <c r="N26" s="25" t="s">
        <v>37</v>
      </c>
      <c r="O26" s="13" t="s">
        <v>38</v>
      </c>
      <c r="P26" s="14" t="s">
        <v>16</v>
      </c>
      <c r="Q26" s="6"/>
    </row>
    <row r="27" spans="2:17" ht="15" x14ac:dyDescent="0.25">
      <c r="B27" s="7">
        <v>44705</v>
      </c>
      <c r="C27" s="8">
        <v>60</v>
      </c>
      <c r="D27" s="16" t="s">
        <v>13</v>
      </c>
      <c r="E27" s="11" t="s">
        <v>18</v>
      </c>
      <c r="F27" s="6">
        <v>130</v>
      </c>
      <c r="G27" s="6">
        <v>10</v>
      </c>
      <c r="H27" s="6">
        <v>140</v>
      </c>
      <c r="I27" s="11" t="s">
        <v>20</v>
      </c>
      <c r="J27" s="11"/>
      <c r="K27" s="11" t="s">
        <v>31</v>
      </c>
      <c r="L27" s="23">
        <v>-0.88</v>
      </c>
      <c r="M27" s="23">
        <v>-0.94</v>
      </c>
      <c r="N27" s="12"/>
      <c r="O27" s="13"/>
      <c r="P27" s="6"/>
      <c r="Q27" s="6"/>
    </row>
    <row r="28" spans="2:17" ht="15" x14ac:dyDescent="0.25">
      <c r="B28" s="7"/>
      <c r="C28" s="8"/>
      <c r="D28" s="8"/>
      <c r="E28" s="11"/>
      <c r="F28" s="6"/>
      <c r="G28" s="6"/>
      <c r="H28" s="6"/>
      <c r="I28" s="11"/>
      <c r="J28" s="11"/>
      <c r="K28" s="11"/>
      <c r="L28" s="23"/>
      <c r="M28" s="23"/>
      <c r="N28" s="12"/>
      <c r="O28" s="13"/>
      <c r="P28" s="6"/>
      <c r="Q28" s="6"/>
    </row>
    <row r="29" spans="2:17" ht="15" x14ac:dyDescent="0.25">
      <c r="B29" s="7"/>
      <c r="C29" s="8"/>
      <c r="D29" s="8"/>
      <c r="E29" s="11"/>
      <c r="F29" s="6"/>
      <c r="G29" s="6"/>
      <c r="H29" s="6"/>
      <c r="I29" s="11"/>
      <c r="J29" s="11"/>
      <c r="K29" s="11"/>
      <c r="L29" s="23"/>
      <c r="M29" s="23"/>
      <c r="N29" s="12"/>
      <c r="O29" s="13"/>
      <c r="P29" s="6"/>
      <c r="Q29" s="6"/>
    </row>
    <row r="30" spans="2:17" ht="15" x14ac:dyDescent="0.25">
      <c r="B30" s="7"/>
      <c r="C30" s="8"/>
      <c r="D30" s="8"/>
      <c r="E30" s="11"/>
      <c r="F30" s="6"/>
      <c r="G30" s="6"/>
      <c r="H30" s="6"/>
      <c r="I30" s="11"/>
      <c r="J30" s="11"/>
      <c r="K30" s="11"/>
      <c r="L30" s="23"/>
      <c r="M30" s="23"/>
      <c r="N30" s="12"/>
      <c r="O30" s="13"/>
      <c r="P30" s="6"/>
      <c r="Q30" s="6"/>
    </row>
    <row r="31" spans="2:17" ht="15" x14ac:dyDescent="0.25">
      <c r="B31" s="7"/>
      <c r="C31" s="8"/>
      <c r="D31" s="8"/>
      <c r="E31" s="11"/>
      <c r="F31" s="6"/>
      <c r="G31" s="6"/>
      <c r="H31" s="6"/>
      <c r="I31" s="11"/>
      <c r="J31" s="11"/>
      <c r="K31" s="11"/>
      <c r="L31" s="23"/>
      <c r="M31" s="23"/>
      <c r="N31" s="12"/>
      <c r="O31" s="13"/>
      <c r="P31" s="6"/>
      <c r="Q31" s="6"/>
    </row>
    <row r="32" spans="2:17" ht="15" x14ac:dyDescent="0.25">
      <c r="B32" s="1" t="s">
        <v>0</v>
      </c>
      <c r="C32" s="2" t="s">
        <v>1</v>
      </c>
      <c r="D32" s="1" t="s">
        <v>172</v>
      </c>
      <c r="E32" s="1" t="s">
        <v>39</v>
      </c>
      <c r="F32" s="26" t="s">
        <v>2</v>
      </c>
      <c r="G32" s="27" t="s">
        <v>3</v>
      </c>
      <c r="H32" s="28" t="s">
        <v>4</v>
      </c>
      <c r="I32" s="2" t="s">
        <v>5</v>
      </c>
      <c r="J32" s="2" t="s">
        <v>164</v>
      </c>
      <c r="K32" s="5" t="s">
        <v>7</v>
      </c>
      <c r="L32" s="3" t="s">
        <v>8</v>
      </c>
      <c r="M32" s="4" t="s">
        <v>9</v>
      </c>
      <c r="N32" s="29" t="s">
        <v>10</v>
      </c>
      <c r="O32" s="5" t="s">
        <v>11</v>
      </c>
      <c r="P32" s="1" t="s">
        <v>12</v>
      </c>
      <c r="Q32" s="6"/>
    </row>
    <row r="33" spans="2:17" ht="15" x14ac:dyDescent="0.25">
      <c r="B33" s="19"/>
      <c r="C33" s="30"/>
      <c r="D33" s="19"/>
      <c r="E33" s="19"/>
      <c r="F33" s="19"/>
      <c r="G33" s="19"/>
      <c r="H33" s="6"/>
      <c r="I33" s="6"/>
      <c r="J33" s="6"/>
      <c r="K33" s="11" t="s">
        <v>49</v>
      </c>
      <c r="L33" s="6" t="s">
        <v>48</v>
      </c>
      <c r="M33" s="6" t="s">
        <v>48</v>
      </c>
      <c r="N33" s="11" t="s">
        <v>50</v>
      </c>
      <c r="O33" s="31" t="s">
        <v>41</v>
      </c>
      <c r="P33" s="11" t="s">
        <v>42</v>
      </c>
      <c r="Q33" s="6"/>
    </row>
    <row r="34" spans="2:17" ht="15" x14ac:dyDescent="0.25">
      <c r="B34" s="19"/>
      <c r="C34" s="30"/>
      <c r="D34" s="16" t="s">
        <v>13</v>
      </c>
      <c r="E34" s="11" t="s">
        <v>162</v>
      </c>
      <c r="F34" s="6"/>
      <c r="G34" s="6"/>
      <c r="H34" s="6"/>
      <c r="I34" s="6"/>
      <c r="J34" s="6"/>
      <c r="K34" s="11" t="s">
        <v>165</v>
      </c>
      <c r="L34" s="6"/>
      <c r="M34" s="6"/>
      <c r="N34" s="11" t="s">
        <v>51</v>
      </c>
      <c r="O34" s="31" t="s">
        <v>43</v>
      </c>
      <c r="P34" s="11" t="s">
        <v>44</v>
      </c>
      <c r="Q34" s="6"/>
    </row>
    <row r="35" spans="2:17" ht="15" x14ac:dyDescent="0.25">
      <c r="B35" s="19"/>
      <c r="C35" s="30"/>
      <c r="D35" s="6"/>
      <c r="E35" s="11" t="s">
        <v>45</v>
      </c>
      <c r="F35" s="6"/>
      <c r="G35" s="6"/>
      <c r="H35" s="6"/>
      <c r="I35" s="6"/>
      <c r="J35" s="6"/>
      <c r="K35" s="11" t="s">
        <v>40</v>
      </c>
      <c r="L35" s="6"/>
      <c r="M35" s="6"/>
      <c r="N35" s="11" t="s">
        <v>161</v>
      </c>
      <c r="O35" s="11"/>
      <c r="P35" s="6"/>
      <c r="Q35" s="6"/>
    </row>
    <row r="36" spans="2:17" ht="15" x14ac:dyDescent="0.25">
      <c r="K36" s="32"/>
    </row>
    <row r="37" spans="2:17" ht="15" x14ac:dyDescent="0.25">
      <c r="D37" s="20" t="s">
        <v>17</v>
      </c>
      <c r="E37" s="11" t="s">
        <v>52</v>
      </c>
      <c r="F37" s="6"/>
      <c r="N37" t="s">
        <v>47</v>
      </c>
    </row>
    <row r="38" spans="2:17" ht="15" x14ac:dyDescent="0.25">
      <c r="D38" s="19"/>
      <c r="E38" s="11" t="s">
        <v>53</v>
      </c>
      <c r="F38" s="6"/>
      <c r="N38" s="34" t="s">
        <v>10</v>
      </c>
      <c r="O38" s="25" t="s">
        <v>37</v>
      </c>
      <c r="P38" t="s">
        <v>46</v>
      </c>
    </row>
    <row r="39" spans="2:17" ht="15" x14ac:dyDescent="0.25">
      <c r="N39" s="5" t="s">
        <v>11</v>
      </c>
      <c r="O39" s="13" t="s">
        <v>38</v>
      </c>
      <c r="P39" t="s">
        <v>46</v>
      </c>
    </row>
    <row r="40" spans="2:17" ht="15" x14ac:dyDescent="0.25">
      <c r="D40" s="49" t="s">
        <v>163</v>
      </c>
      <c r="E40" s="73"/>
      <c r="F40" s="73"/>
      <c r="G40" s="7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E55381-D2AC-467B-8E83-DA83AF908800}">
  <sheetPr>
    <tabColor rgb="FFFFC000"/>
  </sheetPr>
  <dimension ref="A1:Y36"/>
  <sheetViews>
    <sheetView tabSelected="1" workbookViewId="0">
      <selection activeCell="S11" sqref="S11"/>
    </sheetView>
  </sheetViews>
  <sheetFormatPr baseColWidth="10" defaultRowHeight="12.75" x14ac:dyDescent="0.2"/>
  <cols>
    <col min="3" max="3" width="10.7109375" customWidth="1"/>
    <col min="4" max="4" width="5.7109375" customWidth="1"/>
    <col min="5" max="5" width="45.7109375" customWidth="1"/>
    <col min="6" max="6" width="6.7109375" customWidth="1"/>
    <col min="7" max="11" width="7.7109375" customWidth="1"/>
    <col min="12" max="16" width="3.7109375" customWidth="1"/>
    <col min="17" max="17" width="19" customWidth="1"/>
    <col min="18" max="18" width="75.7109375" customWidth="1"/>
    <col min="19" max="19" width="35.7109375" customWidth="1"/>
    <col min="22" max="22" width="9.7109375" customWidth="1"/>
    <col min="23" max="24" width="8.7109375" customWidth="1"/>
    <col min="25" max="25" width="40.7109375" customWidth="1"/>
  </cols>
  <sheetData>
    <row r="1" spans="1:25" ht="15" x14ac:dyDescent="0.25">
      <c r="A1" s="51" t="s">
        <v>78</v>
      </c>
      <c r="B1" s="51" t="s">
        <v>79</v>
      </c>
      <c r="C1" s="51" t="s">
        <v>0</v>
      </c>
      <c r="D1" s="52" t="s">
        <v>57</v>
      </c>
      <c r="E1" s="51" t="s">
        <v>80</v>
      </c>
      <c r="F1" s="51" t="s">
        <v>6</v>
      </c>
      <c r="G1" s="51" t="s">
        <v>81</v>
      </c>
      <c r="H1" s="52" t="s">
        <v>5</v>
      </c>
      <c r="I1" s="53" t="s">
        <v>82</v>
      </c>
      <c r="J1" s="3" t="s">
        <v>8</v>
      </c>
      <c r="K1" s="4" t="s">
        <v>9</v>
      </c>
      <c r="L1" s="54" t="s">
        <v>83</v>
      </c>
      <c r="M1" s="55" t="s">
        <v>84</v>
      </c>
      <c r="N1" s="56" t="s">
        <v>85</v>
      </c>
      <c r="O1" s="57" t="s">
        <v>86</v>
      </c>
      <c r="P1" s="58" t="s">
        <v>61</v>
      </c>
      <c r="Q1" s="51" t="s">
        <v>87</v>
      </c>
      <c r="R1" s="51" t="s">
        <v>88</v>
      </c>
      <c r="S1" s="51" t="s">
        <v>89</v>
      </c>
      <c r="T1" s="51" t="s">
        <v>90</v>
      </c>
      <c r="U1" s="59" t="s">
        <v>91</v>
      </c>
      <c r="V1" s="60" t="s">
        <v>92</v>
      </c>
      <c r="W1" s="61" t="s">
        <v>93</v>
      </c>
      <c r="X1" s="62" t="s">
        <v>94</v>
      </c>
      <c r="Y1" s="51" t="s">
        <v>95</v>
      </c>
    </row>
    <row r="2" spans="1:25" ht="15" x14ac:dyDescent="0.25">
      <c r="A2" s="19" t="str">
        <f t="shared" ref="A2:A12" si="0">TEXT(C2,"MMMM")</f>
        <v>Mai</v>
      </c>
      <c r="B2" s="19" t="str">
        <f t="shared" ref="B2:B12" si="1">TEXT(C2,"tttt")</f>
        <v>Montag</v>
      </c>
      <c r="C2" s="7">
        <v>44697</v>
      </c>
      <c r="D2" s="46">
        <v>60</v>
      </c>
      <c r="E2" s="19" t="s">
        <v>58</v>
      </c>
      <c r="F2" s="45">
        <v>0.64583333333333337</v>
      </c>
      <c r="G2" s="19" t="s">
        <v>54</v>
      </c>
      <c r="H2" s="19" t="s">
        <v>20</v>
      </c>
      <c r="I2" s="35">
        <v>-0.28999999999999998</v>
      </c>
      <c r="J2" s="23">
        <v>-0.27</v>
      </c>
      <c r="K2" s="23">
        <v>-0.48</v>
      </c>
      <c r="L2" s="36">
        <v>1</v>
      </c>
      <c r="M2" s="14">
        <v>1</v>
      </c>
      <c r="N2" s="37"/>
      <c r="O2" s="38"/>
      <c r="P2" s="39"/>
      <c r="Q2" s="19" t="s">
        <v>55</v>
      </c>
      <c r="R2" s="19"/>
      <c r="S2" s="19" t="s">
        <v>56</v>
      </c>
      <c r="T2" s="41">
        <v>90</v>
      </c>
      <c r="U2" s="12">
        <v>62</v>
      </c>
      <c r="V2" s="42" t="s">
        <v>57</v>
      </c>
      <c r="W2" s="43">
        <v>62</v>
      </c>
      <c r="X2" s="44">
        <v>34</v>
      </c>
      <c r="Y2" s="19"/>
    </row>
    <row r="3" spans="1:25" ht="15" x14ac:dyDescent="0.25">
      <c r="A3" s="19" t="str">
        <f t="shared" si="0"/>
        <v>Mai</v>
      </c>
      <c r="B3" s="19" t="str">
        <f t="shared" si="1"/>
        <v>Montag</v>
      </c>
      <c r="C3" s="7">
        <v>44697</v>
      </c>
      <c r="D3" s="46">
        <v>60</v>
      </c>
      <c r="E3" s="19" t="s">
        <v>59</v>
      </c>
      <c r="F3" s="45">
        <v>0.83333333333333337</v>
      </c>
      <c r="G3" s="19" t="s">
        <v>54</v>
      </c>
      <c r="H3" s="19" t="s">
        <v>15</v>
      </c>
      <c r="I3" s="35">
        <v>0.74</v>
      </c>
      <c r="J3" s="23">
        <v>-0.27</v>
      </c>
      <c r="K3" s="23">
        <v>-0.48</v>
      </c>
      <c r="L3" s="36"/>
      <c r="M3" s="14">
        <v>1</v>
      </c>
      <c r="N3" s="37"/>
      <c r="O3" s="38"/>
      <c r="P3" s="39">
        <v>1</v>
      </c>
      <c r="Q3" s="19" t="s">
        <v>55</v>
      </c>
      <c r="R3" s="19"/>
      <c r="S3" s="19" t="s">
        <v>60</v>
      </c>
      <c r="T3" s="41">
        <v>30</v>
      </c>
      <c r="U3" s="12">
        <v>51</v>
      </c>
      <c r="V3" s="42" t="s">
        <v>61</v>
      </c>
      <c r="W3" s="43">
        <v>50</v>
      </c>
      <c r="X3" s="44">
        <v>23</v>
      </c>
      <c r="Y3" s="19"/>
    </row>
    <row r="4" spans="1:25" ht="15" x14ac:dyDescent="0.25">
      <c r="A4" s="19" t="str">
        <f t="shared" si="0"/>
        <v>Mai</v>
      </c>
      <c r="B4" s="19" t="str">
        <f t="shared" si="1"/>
        <v>Dienstag</v>
      </c>
      <c r="C4" s="7">
        <v>44698</v>
      </c>
      <c r="D4" s="46">
        <v>60</v>
      </c>
      <c r="E4" s="19" t="s">
        <v>58</v>
      </c>
      <c r="F4" s="45">
        <v>0.64583333333333337</v>
      </c>
      <c r="G4" s="19" t="s">
        <v>54</v>
      </c>
      <c r="H4" s="19" t="s">
        <v>15</v>
      </c>
      <c r="I4" s="35">
        <v>1.1000000000000001</v>
      </c>
      <c r="J4" s="23">
        <v>0.46</v>
      </c>
      <c r="K4" s="23">
        <v>0.41</v>
      </c>
      <c r="L4" s="36"/>
      <c r="M4" s="14">
        <v>1</v>
      </c>
      <c r="N4" s="37"/>
      <c r="O4" s="38"/>
      <c r="P4" s="39">
        <v>1</v>
      </c>
      <c r="Q4" s="19" t="s">
        <v>62</v>
      </c>
      <c r="R4" s="48"/>
      <c r="S4" s="19" t="s">
        <v>56</v>
      </c>
      <c r="T4" s="41">
        <v>90</v>
      </c>
      <c r="U4" s="12">
        <v>99</v>
      </c>
      <c r="V4" s="42" t="s">
        <v>57</v>
      </c>
      <c r="W4" s="43">
        <v>99</v>
      </c>
      <c r="X4" s="44">
        <v>3</v>
      </c>
      <c r="Y4" s="19"/>
    </row>
    <row r="5" spans="1:25" ht="15" x14ac:dyDescent="0.25">
      <c r="A5" s="19" t="str">
        <f t="shared" si="0"/>
        <v>Mai</v>
      </c>
      <c r="B5" s="19" t="str">
        <f t="shared" si="1"/>
        <v>Dienstag</v>
      </c>
      <c r="C5" s="7">
        <v>44698</v>
      </c>
      <c r="D5" s="46">
        <v>60</v>
      </c>
      <c r="E5" s="19" t="s">
        <v>63</v>
      </c>
      <c r="F5" s="45">
        <v>0.78125</v>
      </c>
      <c r="G5" s="19" t="s">
        <v>54</v>
      </c>
      <c r="H5" s="19" t="s">
        <v>15</v>
      </c>
      <c r="I5" s="35">
        <v>1.1100000000000001</v>
      </c>
      <c r="J5" s="23">
        <v>0.46</v>
      </c>
      <c r="K5" s="23">
        <v>0.41</v>
      </c>
      <c r="L5" s="36"/>
      <c r="M5" s="14">
        <v>1</v>
      </c>
      <c r="N5" s="37"/>
      <c r="O5" s="38"/>
      <c r="P5" s="39">
        <v>1</v>
      </c>
      <c r="Q5" s="19" t="s">
        <v>62</v>
      </c>
      <c r="R5" s="48"/>
      <c r="S5" s="19" t="s">
        <v>60</v>
      </c>
      <c r="T5" s="41">
        <v>90</v>
      </c>
      <c r="U5" s="12">
        <v>54</v>
      </c>
      <c r="V5" s="42" t="s">
        <v>61</v>
      </c>
      <c r="W5" s="43">
        <v>54</v>
      </c>
      <c r="X5" s="44">
        <v>23</v>
      </c>
      <c r="Y5" s="19"/>
    </row>
    <row r="6" spans="1:25" ht="15" x14ac:dyDescent="0.25">
      <c r="A6" s="19" t="str">
        <f t="shared" si="0"/>
        <v>Mai</v>
      </c>
      <c r="B6" s="19" t="str">
        <f t="shared" si="1"/>
        <v>Mittwoch</v>
      </c>
      <c r="C6" s="7">
        <v>44699</v>
      </c>
      <c r="D6" s="46">
        <v>60</v>
      </c>
      <c r="E6" s="19" t="s">
        <v>65</v>
      </c>
      <c r="F6" s="45">
        <v>0.64583333333333337</v>
      </c>
      <c r="G6" s="19" t="s">
        <v>54</v>
      </c>
      <c r="H6" s="19" t="s">
        <v>20</v>
      </c>
      <c r="I6" s="35">
        <v>-0.98</v>
      </c>
      <c r="J6" s="23">
        <v>-0.15</v>
      </c>
      <c r="K6" s="23">
        <v>-0.19</v>
      </c>
      <c r="L6" s="36">
        <v>1</v>
      </c>
      <c r="M6" s="14"/>
      <c r="N6" s="37"/>
      <c r="O6" s="38"/>
      <c r="P6" s="39">
        <v>1</v>
      </c>
      <c r="Q6" s="19" t="s">
        <v>64</v>
      </c>
      <c r="R6" s="48"/>
      <c r="S6" s="19" t="s">
        <v>66</v>
      </c>
      <c r="T6" s="41">
        <v>30</v>
      </c>
      <c r="U6" s="12">
        <v>31</v>
      </c>
      <c r="V6" s="42" t="s">
        <v>61</v>
      </c>
      <c r="W6" s="43">
        <v>31</v>
      </c>
      <c r="X6" s="44">
        <v>13</v>
      </c>
      <c r="Y6" s="19"/>
    </row>
    <row r="7" spans="1:25" ht="15" x14ac:dyDescent="0.25">
      <c r="A7" s="19" t="str">
        <f t="shared" si="0"/>
        <v>Mai</v>
      </c>
      <c r="B7" s="19" t="str">
        <f t="shared" si="1"/>
        <v>Mittwoch</v>
      </c>
      <c r="C7" s="7">
        <v>44699</v>
      </c>
      <c r="D7" s="46">
        <v>60</v>
      </c>
      <c r="E7" s="19" t="s">
        <v>67</v>
      </c>
      <c r="F7" s="45">
        <v>0.69791666666666663</v>
      </c>
      <c r="G7" s="19" t="s">
        <v>54</v>
      </c>
      <c r="H7" s="19" t="s">
        <v>20</v>
      </c>
      <c r="I7" s="47">
        <v>-1.73</v>
      </c>
      <c r="J7" s="23">
        <v>-0.15</v>
      </c>
      <c r="K7" s="23">
        <v>-0.19</v>
      </c>
      <c r="L7" s="36"/>
      <c r="M7" s="14"/>
      <c r="N7" s="37">
        <v>2</v>
      </c>
      <c r="O7" s="38"/>
      <c r="P7" s="39">
        <v>2</v>
      </c>
      <c r="Q7" s="49" t="s">
        <v>64</v>
      </c>
      <c r="R7" s="48" t="s">
        <v>68</v>
      </c>
      <c r="S7" s="49" t="s">
        <v>146</v>
      </c>
      <c r="T7" s="41">
        <v>-190</v>
      </c>
      <c r="U7" s="12">
        <v>19</v>
      </c>
      <c r="V7" s="42" t="s">
        <v>69</v>
      </c>
      <c r="W7" s="43">
        <v>19</v>
      </c>
      <c r="X7" s="44">
        <v>158</v>
      </c>
      <c r="Y7" s="19"/>
    </row>
    <row r="8" spans="1:25" ht="15" x14ac:dyDescent="0.25">
      <c r="A8" s="19" t="str">
        <f t="shared" si="0"/>
        <v>Mai</v>
      </c>
      <c r="B8" s="19" t="str">
        <f t="shared" si="1"/>
        <v>Mittwoch</v>
      </c>
      <c r="C8" s="7">
        <v>44699</v>
      </c>
      <c r="D8" s="46">
        <v>60</v>
      </c>
      <c r="E8" s="19" t="s">
        <v>70</v>
      </c>
      <c r="F8" s="45">
        <v>0.72916666666666663</v>
      </c>
      <c r="G8" s="19" t="s">
        <v>54</v>
      </c>
      <c r="H8" s="19" t="s">
        <v>20</v>
      </c>
      <c r="I8" s="47">
        <v>-2.2400000000000002</v>
      </c>
      <c r="J8" s="23">
        <v>-0.15</v>
      </c>
      <c r="K8" s="23">
        <v>-0.19</v>
      </c>
      <c r="L8" s="36"/>
      <c r="M8" s="14"/>
      <c r="N8" s="37">
        <v>2</v>
      </c>
      <c r="O8" s="38"/>
      <c r="P8" s="39"/>
      <c r="Q8" s="49" t="s">
        <v>64</v>
      </c>
      <c r="R8" s="48" t="s">
        <v>68</v>
      </c>
      <c r="S8" s="19" t="s">
        <v>71</v>
      </c>
      <c r="T8" s="41">
        <v>-70</v>
      </c>
      <c r="U8" s="12">
        <v>19</v>
      </c>
      <c r="V8" s="42" t="s">
        <v>69</v>
      </c>
      <c r="W8" s="43">
        <v>19</v>
      </c>
      <c r="X8" s="44">
        <v>94</v>
      </c>
      <c r="Y8" s="19"/>
    </row>
    <row r="9" spans="1:25" ht="15" x14ac:dyDescent="0.25">
      <c r="A9" s="19" t="str">
        <f t="shared" si="0"/>
        <v>Mai</v>
      </c>
      <c r="B9" s="19" t="str">
        <f t="shared" si="1"/>
        <v>Donnerstag</v>
      </c>
      <c r="C9" s="7">
        <v>44700</v>
      </c>
      <c r="D9" s="46">
        <v>60</v>
      </c>
      <c r="E9" s="19" t="s">
        <v>72</v>
      </c>
      <c r="F9" s="45">
        <v>0.67708333333333337</v>
      </c>
      <c r="G9" s="19" t="s">
        <v>54</v>
      </c>
      <c r="H9" s="19" t="s">
        <v>20</v>
      </c>
      <c r="I9" s="35">
        <v>-0.78</v>
      </c>
      <c r="J9" s="23">
        <v>0.09</v>
      </c>
      <c r="K9" s="23">
        <v>0.03</v>
      </c>
      <c r="L9" s="36">
        <v>1</v>
      </c>
      <c r="M9" s="14">
        <v>1</v>
      </c>
      <c r="N9" s="37"/>
      <c r="O9" s="38"/>
      <c r="P9" s="39"/>
      <c r="Q9" s="19" t="s">
        <v>55</v>
      </c>
      <c r="R9" s="19" t="s">
        <v>73</v>
      </c>
      <c r="S9" s="19" t="s">
        <v>56</v>
      </c>
      <c r="T9" s="41">
        <v>90</v>
      </c>
      <c r="U9" s="12">
        <v>79</v>
      </c>
      <c r="V9" s="42" t="s">
        <v>57</v>
      </c>
      <c r="W9" s="43">
        <v>79</v>
      </c>
      <c r="X9" s="44">
        <v>60</v>
      </c>
      <c r="Y9" s="19"/>
    </row>
    <row r="10" spans="1:25" ht="15" x14ac:dyDescent="0.25">
      <c r="A10" s="19" t="str">
        <f t="shared" si="0"/>
        <v>Mai</v>
      </c>
      <c r="B10" s="19" t="str">
        <f t="shared" si="1"/>
        <v>Donnerstag</v>
      </c>
      <c r="C10" s="7">
        <v>44700</v>
      </c>
      <c r="D10" s="46">
        <v>60</v>
      </c>
      <c r="E10" s="19" t="s">
        <v>74</v>
      </c>
      <c r="F10" s="45">
        <v>0.80208333333333337</v>
      </c>
      <c r="G10" s="19" t="s">
        <v>54</v>
      </c>
      <c r="H10" s="19" t="s">
        <v>20</v>
      </c>
      <c r="I10" s="35">
        <v>-0.63</v>
      </c>
      <c r="J10" s="23">
        <v>0.09</v>
      </c>
      <c r="K10" s="23">
        <v>0.03</v>
      </c>
      <c r="L10" s="36">
        <v>1</v>
      </c>
      <c r="M10" s="14">
        <v>1</v>
      </c>
      <c r="N10" s="37"/>
      <c r="O10" s="38"/>
      <c r="P10" s="39"/>
      <c r="Q10" s="19" t="s">
        <v>55</v>
      </c>
      <c r="R10" s="19"/>
      <c r="S10" s="19" t="s">
        <v>56</v>
      </c>
      <c r="T10" s="41">
        <v>90</v>
      </c>
      <c r="U10" s="12">
        <v>112</v>
      </c>
      <c r="V10" s="42" t="s">
        <v>57</v>
      </c>
      <c r="W10" s="43">
        <v>69</v>
      </c>
      <c r="X10" s="44">
        <v>18</v>
      </c>
      <c r="Y10" s="19"/>
    </row>
    <row r="11" spans="1:25" ht="15" x14ac:dyDescent="0.25">
      <c r="A11" s="19" t="str">
        <f t="shared" si="0"/>
        <v>Mai</v>
      </c>
      <c r="B11" s="19" t="str">
        <f t="shared" si="1"/>
        <v>Freitag</v>
      </c>
      <c r="C11" s="7">
        <v>44701</v>
      </c>
      <c r="D11" s="46">
        <v>60</v>
      </c>
      <c r="E11" s="19" t="s">
        <v>58</v>
      </c>
      <c r="F11" s="45">
        <v>0.71875</v>
      </c>
      <c r="G11" s="19" t="s">
        <v>54</v>
      </c>
      <c r="H11" s="19" t="s">
        <v>20</v>
      </c>
      <c r="I11" s="35">
        <v>-0.72</v>
      </c>
      <c r="J11" s="23">
        <v>0.62</v>
      </c>
      <c r="K11" s="23">
        <v>0.77</v>
      </c>
      <c r="L11" s="36"/>
      <c r="M11" s="14">
        <v>1</v>
      </c>
      <c r="N11" s="37"/>
      <c r="O11" s="38"/>
      <c r="P11" s="39">
        <v>1</v>
      </c>
      <c r="Q11" s="19" t="s">
        <v>75</v>
      </c>
      <c r="R11" s="19"/>
      <c r="S11" s="19" t="s">
        <v>60</v>
      </c>
      <c r="T11" s="41">
        <v>30</v>
      </c>
      <c r="U11" s="12">
        <v>40</v>
      </c>
      <c r="V11" s="42" t="s">
        <v>61</v>
      </c>
      <c r="W11" s="43">
        <v>40</v>
      </c>
      <c r="X11" s="44">
        <v>14</v>
      </c>
      <c r="Y11" s="19"/>
    </row>
    <row r="12" spans="1:25" ht="15" x14ac:dyDescent="0.25">
      <c r="A12" s="19" t="str">
        <f t="shared" si="0"/>
        <v>Mai</v>
      </c>
      <c r="B12" s="19" t="str">
        <f t="shared" si="1"/>
        <v>Freitag</v>
      </c>
      <c r="C12" s="7">
        <v>44701</v>
      </c>
      <c r="D12" s="46">
        <v>60</v>
      </c>
      <c r="E12" s="19" t="s">
        <v>76</v>
      </c>
      <c r="F12" s="45">
        <v>0.8125</v>
      </c>
      <c r="G12" s="19" t="s">
        <v>54</v>
      </c>
      <c r="H12" s="19" t="s">
        <v>20</v>
      </c>
      <c r="I12" s="35">
        <v>-1.38</v>
      </c>
      <c r="J12" s="23">
        <v>0.62</v>
      </c>
      <c r="K12" s="23">
        <v>0.77</v>
      </c>
      <c r="L12" s="36">
        <v>1</v>
      </c>
      <c r="M12" s="14">
        <v>1</v>
      </c>
      <c r="N12" s="37"/>
      <c r="O12" s="38"/>
      <c r="P12" s="39"/>
      <c r="Q12" s="19" t="s">
        <v>75</v>
      </c>
      <c r="R12" s="40" t="s">
        <v>77</v>
      </c>
      <c r="S12" s="19" t="s">
        <v>56</v>
      </c>
      <c r="T12" s="41">
        <v>90</v>
      </c>
      <c r="U12" s="12">
        <v>137</v>
      </c>
      <c r="V12" s="42" t="s">
        <v>57</v>
      </c>
      <c r="W12" s="43">
        <v>137</v>
      </c>
      <c r="X12" s="44">
        <v>2</v>
      </c>
      <c r="Y12" s="19"/>
    </row>
    <row r="13" spans="1:25" ht="15" x14ac:dyDescent="0.25">
      <c r="A13" s="19"/>
      <c r="B13" s="19"/>
      <c r="C13" s="19"/>
      <c r="D13" s="46"/>
      <c r="E13" s="19"/>
      <c r="F13" s="6"/>
      <c r="G13" s="19"/>
      <c r="H13" s="19"/>
      <c r="I13" s="35"/>
      <c r="J13" s="23"/>
      <c r="K13" s="23"/>
      <c r="L13" s="36"/>
      <c r="M13" s="14"/>
      <c r="N13" s="37"/>
      <c r="O13" s="38"/>
      <c r="P13" s="39"/>
      <c r="Q13" s="19"/>
      <c r="R13" s="19"/>
      <c r="S13" s="19"/>
      <c r="T13" s="41"/>
      <c r="U13" s="12"/>
      <c r="V13" s="42"/>
      <c r="W13" s="43"/>
      <c r="X13" s="44"/>
      <c r="Y13" s="19"/>
    </row>
    <row r="14" spans="1:25" ht="15" x14ac:dyDescent="0.25">
      <c r="A14" s="19"/>
      <c r="B14" s="19"/>
      <c r="C14" s="19"/>
      <c r="D14" s="46"/>
      <c r="E14" s="19"/>
      <c r="F14" s="6"/>
      <c r="G14" s="19"/>
      <c r="H14" s="19"/>
      <c r="I14" s="35"/>
      <c r="J14" s="23"/>
      <c r="K14" s="23"/>
      <c r="L14" s="36"/>
      <c r="M14" s="14"/>
      <c r="N14" s="37"/>
      <c r="O14" s="38"/>
      <c r="P14" s="39"/>
      <c r="Q14" s="19"/>
      <c r="R14" s="19"/>
      <c r="S14" s="19"/>
      <c r="T14" s="41"/>
      <c r="U14" s="12"/>
      <c r="V14" s="42"/>
      <c r="W14" s="43"/>
      <c r="X14" s="44"/>
      <c r="Y14" s="19"/>
    </row>
    <row r="15" spans="1:25" ht="15" x14ac:dyDescent="0.25">
      <c r="A15" s="19"/>
      <c r="B15" s="19"/>
      <c r="C15" s="19"/>
      <c r="D15" s="46"/>
      <c r="E15" s="19"/>
      <c r="F15" s="6"/>
      <c r="G15" s="19"/>
      <c r="H15" s="19"/>
      <c r="I15" s="35"/>
      <c r="J15" s="23"/>
      <c r="K15" s="23"/>
      <c r="L15" s="36"/>
      <c r="M15" s="14"/>
      <c r="N15" s="37"/>
      <c r="O15" s="38"/>
      <c r="P15" s="39"/>
      <c r="Q15" s="19"/>
      <c r="R15" s="19"/>
      <c r="S15" s="19"/>
      <c r="T15" s="41"/>
      <c r="U15" s="12"/>
      <c r="V15" s="42"/>
      <c r="W15" s="43"/>
      <c r="X15" s="44"/>
      <c r="Y15" s="19"/>
    </row>
    <row r="16" spans="1:25" ht="15" x14ac:dyDescent="0.25">
      <c r="A16" s="19"/>
      <c r="B16" s="19"/>
      <c r="C16" s="19"/>
      <c r="D16" s="46"/>
      <c r="E16" s="19"/>
      <c r="F16" s="6"/>
      <c r="G16" s="19"/>
      <c r="H16" s="19"/>
      <c r="I16" s="35"/>
      <c r="J16" s="23"/>
      <c r="K16" s="23"/>
      <c r="L16" s="36"/>
      <c r="M16" s="14"/>
      <c r="N16" s="37"/>
      <c r="O16" s="38"/>
      <c r="P16" s="39"/>
      <c r="Q16" s="19"/>
      <c r="R16" s="19"/>
      <c r="S16" s="19"/>
      <c r="T16" s="41"/>
      <c r="U16" s="12"/>
      <c r="V16" s="42"/>
      <c r="W16" s="43"/>
      <c r="X16" s="44"/>
      <c r="Y16" s="19"/>
    </row>
    <row r="17" spans="1:25" ht="15" x14ac:dyDescent="0.25">
      <c r="A17" s="19"/>
      <c r="B17" s="19"/>
      <c r="C17" s="19"/>
      <c r="D17" s="46"/>
      <c r="E17" s="19"/>
      <c r="F17" s="6"/>
      <c r="G17" s="19"/>
      <c r="H17" s="19"/>
      <c r="I17" s="35"/>
      <c r="J17" s="23"/>
      <c r="K17" s="23"/>
      <c r="L17" s="36"/>
      <c r="M17" s="14"/>
      <c r="N17" s="37"/>
      <c r="O17" s="38"/>
      <c r="P17" s="39"/>
      <c r="Q17" s="19"/>
      <c r="R17" s="19"/>
      <c r="S17" s="19"/>
      <c r="T17" s="41"/>
      <c r="U17" s="12"/>
      <c r="V17" s="42"/>
      <c r="W17" s="43"/>
      <c r="X17" s="44"/>
      <c r="Y17" s="19"/>
    </row>
    <row r="18" spans="1:25" ht="15" x14ac:dyDescent="0.25">
      <c r="A18" s="19"/>
      <c r="B18" s="19"/>
      <c r="C18" s="19"/>
      <c r="D18" s="46"/>
      <c r="E18" s="19"/>
      <c r="F18" s="6"/>
      <c r="G18" s="19"/>
      <c r="H18" s="19"/>
      <c r="I18" s="35"/>
      <c r="J18" s="23"/>
      <c r="K18" s="23"/>
      <c r="L18" s="50">
        <f>SUBTOTAL(9,L2:L17)</f>
        <v>5</v>
      </c>
      <c r="M18" s="50">
        <f>SUBTOTAL(9,M2:M17)</f>
        <v>8</v>
      </c>
      <c r="N18" s="50">
        <f>SUBTOTAL(9,N2:N17)</f>
        <v>4</v>
      </c>
      <c r="O18" s="50">
        <f>SUBTOTAL(9,O2:O17)</f>
        <v>0</v>
      </c>
      <c r="P18" s="50">
        <f>SUBTOTAL(9,O2:O17)</f>
        <v>0</v>
      </c>
      <c r="Q18" s="19"/>
      <c r="R18" s="19"/>
      <c r="S18" s="19"/>
      <c r="T18" s="71">
        <f>SUM(T2:T17)</f>
        <v>370</v>
      </c>
      <c r="U18" s="12"/>
      <c r="V18" s="42"/>
      <c r="W18" s="43"/>
      <c r="X18" s="44"/>
      <c r="Y18" s="19"/>
    </row>
    <row r="19" spans="1:25" ht="15" x14ac:dyDescent="0.25">
      <c r="A19" s="51" t="s">
        <v>78</v>
      </c>
      <c r="B19" s="51" t="s">
        <v>79</v>
      </c>
      <c r="C19" s="51" t="s">
        <v>0</v>
      </c>
      <c r="D19" s="52" t="s">
        <v>57</v>
      </c>
      <c r="E19" s="51" t="s">
        <v>80</v>
      </c>
      <c r="F19" s="51" t="s">
        <v>6</v>
      </c>
      <c r="G19" s="51" t="s">
        <v>81</v>
      </c>
      <c r="H19" s="52" t="s">
        <v>5</v>
      </c>
      <c r="I19" s="53" t="s">
        <v>82</v>
      </c>
      <c r="J19" s="3" t="s">
        <v>8</v>
      </c>
      <c r="K19" s="4" t="s">
        <v>9</v>
      </c>
      <c r="L19" s="54" t="s">
        <v>83</v>
      </c>
      <c r="M19" s="55" t="s">
        <v>84</v>
      </c>
      <c r="N19" s="56" t="s">
        <v>85</v>
      </c>
      <c r="O19" s="57" t="s">
        <v>86</v>
      </c>
      <c r="P19" s="58" t="s">
        <v>61</v>
      </c>
      <c r="Q19" s="51" t="s">
        <v>87</v>
      </c>
      <c r="R19" s="51" t="s">
        <v>88</v>
      </c>
      <c r="S19" s="51" t="s">
        <v>89</v>
      </c>
      <c r="T19" s="51" t="s">
        <v>90</v>
      </c>
      <c r="U19" s="59" t="s">
        <v>91</v>
      </c>
      <c r="V19" s="60" t="s">
        <v>92</v>
      </c>
      <c r="W19" s="61" t="s">
        <v>93</v>
      </c>
      <c r="X19" s="62" t="s">
        <v>94</v>
      </c>
      <c r="Y19" s="51" t="s">
        <v>95</v>
      </c>
    </row>
    <row r="20" spans="1:25" ht="15" x14ac:dyDescent="0.25">
      <c r="A20" s="19"/>
      <c r="B20" s="19"/>
      <c r="C20" s="19"/>
      <c r="D20" s="63"/>
      <c r="F20" s="19" t="s">
        <v>97</v>
      </c>
      <c r="G20" s="19" t="s">
        <v>98</v>
      </c>
      <c r="H20" s="19"/>
      <c r="I20" s="64" t="s">
        <v>99</v>
      </c>
      <c r="J20" s="65" t="s">
        <v>100</v>
      </c>
      <c r="K20" s="65" t="s">
        <v>100</v>
      </c>
      <c r="L20" s="70" t="s">
        <v>101</v>
      </c>
      <c r="M20" s="70"/>
      <c r="N20" s="70"/>
      <c r="O20" s="70"/>
      <c r="P20" s="72"/>
      <c r="Q20" s="19" t="s">
        <v>102</v>
      </c>
      <c r="R20" s="48" t="s">
        <v>103</v>
      </c>
      <c r="S20" s="70" t="s">
        <v>104</v>
      </c>
      <c r="T20" s="42" t="s">
        <v>105</v>
      </c>
      <c r="U20" s="19" t="s">
        <v>106</v>
      </c>
      <c r="V20" s="19" t="s">
        <v>169</v>
      </c>
      <c r="W20" s="19" t="s">
        <v>107</v>
      </c>
      <c r="X20" s="48" t="s">
        <v>108</v>
      </c>
      <c r="Y20" s="66" t="s">
        <v>109</v>
      </c>
    </row>
    <row r="21" spans="1:25" ht="15" x14ac:dyDescent="0.25">
      <c r="A21" s="19" t="s">
        <v>110</v>
      </c>
      <c r="B21" s="19"/>
      <c r="C21" s="19"/>
      <c r="D21" s="63"/>
      <c r="E21" s="19" t="s">
        <v>96</v>
      </c>
      <c r="F21" s="19" t="s">
        <v>111</v>
      </c>
      <c r="G21" s="19" t="s">
        <v>112</v>
      </c>
      <c r="H21" s="19"/>
      <c r="I21" s="64" t="s">
        <v>81</v>
      </c>
      <c r="J21" s="65" t="s">
        <v>113</v>
      </c>
      <c r="K21" s="65"/>
      <c r="L21" s="19"/>
      <c r="M21" s="19"/>
      <c r="N21" s="19"/>
      <c r="O21" s="19"/>
      <c r="P21" s="7"/>
      <c r="Q21" s="19" t="s">
        <v>114</v>
      </c>
      <c r="R21" s="48" t="s">
        <v>68</v>
      </c>
      <c r="S21" s="70" t="s">
        <v>115</v>
      </c>
      <c r="T21" s="19" t="s">
        <v>90</v>
      </c>
      <c r="U21" s="19" t="s">
        <v>116</v>
      </c>
      <c r="V21" s="19" t="s">
        <v>168</v>
      </c>
      <c r="W21" s="19" t="s">
        <v>117</v>
      </c>
      <c r="X21" s="48" t="s">
        <v>118</v>
      </c>
      <c r="Y21" s="66" t="s">
        <v>119</v>
      </c>
    </row>
    <row r="22" spans="1:25" ht="15" x14ac:dyDescent="0.25">
      <c r="A22" s="19"/>
      <c r="B22" s="19"/>
      <c r="C22" s="19"/>
      <c r="D22" s="19"/>
      <c r="E22" s="19"/>
      <c r="F22" s="22">
        <v>0.875</v>
      </c>
      <c r="G22" s="19" t="s">
        <v>120</v>
      </c>
      <c r="H22" s="19"/>
      <c r="I22" s="64" t="s">
        <v>121</v>
      </c>
      <c r="J22" s="67" t="s">
        <v>122</v>
      </c>
      <c r="K22" s="67"/>
      <c r="L22" s="19"/>
      <c r="M22" s="19"/>
      <c r="N22" s="19"/>
      <c r="O22" s="19"/>
      <c r="P22" s="7"/>
      <c r="Q22" s="19"/>
      <c r="R22" s="48" t="s">
        <v>123</v>
      </c>
      <c r="S22" s="70" t="s">
        <v>124</v>
      </c>
      <c r="T22" s="49" t="s">
        <v>125</v>
      </c>
      <c r="U22" s="19" t="s">
        <v>167</v>
      </c>
      <c r="V22" s="19"/>
      <c r="W22" s="19" t="s">
        <v>126</v>
      </c>
      <c r="X22" s="19"/>
      <c r="Y22" s="19"/>
    </row>
    <row r="23" spans="1:25" ht="15" x14ac:dyDescent="0.25">
      <c r="A23" s="19"/>
      <c r="B23" s="19"/>
      <c r="C23" s="19"/>
      <c r="D23" s="19"/>
      <c r="E23" s="49" t="s">
        <v>163</v>
      </c>
      <c r="F23" s="19" t="s">
        <v>127</v>
      </c>
      <c r="G23" s="19"/>
      <c r="H23" s="19"/>
      <c r="I23" s="64" t="s">
        <v>128</v>
      </c>
      <c r="J23" s="65" t="s">
        <v>129</v>
      </c>
      <c r="K23" s="65"/>
      <c r="L23" s="19"/>
      <c r="M23" s="19"/>
      <c r="N23" s="19"/>
      <c r="O23" s="19"/>
      <c r="P23" s="19"/>
      <c r="Q23" s="19"/>
      <c r="R23" s="40" t="s">
        <v>77</v>
      </c>
      <c r="S23" s="19"/>
      <c r="T23" s="19"/>
      <c r="U23" s="19"/>
      <c r="V23" s="19"/>
      <c r="W23" s="19" t="s">
        <v>130</v>
      </c>
      <c r="X23" s="19"/>
      <c r="Y23" s="66" t="s">
        <v>131</v>
      </c>
    </row>
    <row r="24" spans="1:25" ht="15" x14ac:dyDescent="0.25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65"/>
      <c r="L24" s="19"/>
      <c r="M24" s="19"/>
      <c r="N24" s="19"/>
      <c r="O24" s="19"/>
      <c r="P24" s="19"/>
      <c r="Q24" s="19"/>
      <c r="R24" s="19" t="s">
        <v>140</v>
      </c>
      <c r="S24" s="19" t="s">
        <v>132</v>
      </c>
      <c r="T24" s="19" t="s">
        <v>133</v>
      </c>
      <c r="U24" s="19"/>
      <c r="V24" s="19"/>
      <c r="W24" s="19" t="s">
        <v>134</v>
      </c>
      <c r="X24" s="19"/>
      <c r="Y24" s="68" t="s">
        <v>135</v>
      </c>
    </row>
    <row r="25" spans="1:25" ht="15" x14ac:dyDescent="0.25">
      <c r="A25" s="19"/>
      <c r="B25" s="19"/>
      <c r="C25" s="19"/>
      <c r="D25" s="19"/>
      <c r="E25" s="19"/>
      <c r="F25" s="19"/>
      <c r="G25" s="19" t="s">
        <v>136</v>
      </c>
      <c r="H25" s="19"/>
      <c r="I25" s="19"/>
      <c r="J25" s="65"/>
      <c r="K25" s="19"/>
      <c r="L25" s="19" t="s">
        <v>166</v>
      </c>
      <c r="M25" s="19"/>
      <c r="N25" s="19"/>
      <c r="O25" s="19"/>
      <c r="P25" s="19"/>
      <c r="Q25" s="19"/>
      <c r="R25" s="19"/>
      <c r="S25" s="19" t="s">
        <v>154</v>
      </c>
      <c r="T25" s="19" t="s">
        <v>137</v>
      </c>
      <c r="U25" s="19"/>
      <c r="V25" s="19"/>
      <c r="W25" s="19" t="s">
        <v>138</v>
      </c>
      <c r="X25" s="31"/>
      <c r="Y25" s="19"/>
    </row>
    <row r="26" spans="1:25" ht="15" x14ac:dyDescent="0.25">
      <c r="A26" s="19"/>
      <c r="B26" s="19"/>
      <c r="C26" s="19"/>
      <c r="D26" s="19"/>
      <c r="E26" s="19"/>
      <c r="F26" s="19"/>
      <c r="G26" s="19" t="s">
        <v>139</v>
      </c>
      <c r="H26" s="19"/>
      <c r="I26" s="19"/>
      <c r="J26" s="19"/>
      <c r="K26" s="19"/>
      <c r="L26" s="19" t="s">
        <v>147</v>
      </c>
      <c r="M26" s="19"/>
      <c r="N26" s="19"/>
      <c r="O26" s="19"/>
      <c r="P26" s="19"/>
      <c r="Q26" s="19"/>
      <c r="R26" s="19"/>
      <c r="S26" s="19"/>
      <c r="T26" s="19" t="s">
        <v>141</v>
      </c>
      <c r="U26" s="19"/>
      <c r="V26" s="19"/>
      <c r="W26" s="19" t="s">
        <v>142</v>
      </c>
      <c r="X26" s="19"/>
      <c r="Y26" s="68" t="s">
        <v>143</v>
      </c>
    </row>
    <row r="27" spans="1:25" ht="15" x14ac:dyDescent="0.25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 t="s">
        <v>148</v>
      </c>
      <c r="M27" s="19"/>
      <c r="N27" s="19"/>
      <c r="O27" s="19"/>
      <c r="P27" s="19"/>
      <c r="Q27" s="19"/>
      <c r="R27" s="19"/>
      <c r="S27" s="19" t="s">
        <v>157</v>
      </c>
      <c r="T27" s="19" t="s">
        <v>144</v>
      </c>
      <c r="U27" s="19"/>
      <c r="V27" s="19"/>
      <c r="W27" s="19"/>
      <c r="X27" s="69"/>
      <c r="Y27" s="19"/>
    </row>
    <row r="28" spans="1:25" ht="15" x14ac:dyDescent="0.25">
      <c r="A28" s="19"/>
      <c r="B28" s="19"/>
      <c r="C28" s="19"/>
      <c r="D28" s="19"/>
      <c r="E28" s="19"/>
      <c r="F28" s="19"/>
      <c r="G28" s="19" t="s">
        <v>145</v>
      </c>
      <c r="H28" s="19"/>
      <c r="I28" s="19"/>
      <c r="J28" s="19"/>
      <c r="K28" s="19"/>
      <c r="L28" s="19" t="s">
        <v>149</v>
      </c>
      <c r="M28" s="19"/>
      <c r="N28" s="19"/>
      <c r="O28" s="19"/>
      <c r="P28" s="19"/>
      <c r="Q28" s="19"/>
      <c r="R28" s="19"/>
      <c r="S28" s="19" t="s">
        <v>158</v>
      </c>
      <c r="T28" s="19"/>
      <c r="U28" s="19"/>
      <c r="V28" s="19"/>
      <c r="W28" s="19"/>
      <c r="X28" s="19"/>
      <c r="Y28" s="19"/>
    </row>
    <row r="29" spans="1:25" ht="15" x14ac:dyDescent="0.25">
      <c r="L29" s="19" t="s">
        <v>160</v>
      </c>
    </row>
    <row r="30" spans="1:25" ht="15" x14ac:dyDescent="0.25">
      <c r="S30" s="19" t="s">
        <v>47</v>
      </c>
      <c r="V30" s="19" t="s">
        <v>150</v>
      </c>
      <c r="W30" s="19"/>
      <c r="X30" s="19"/>
    </row>
    <row r="31" spans="1:25" ht="15" x14ac:dyDescent="0.25">
      <c r="S31" s="19" t="s">
        <v>170</v>
      </c>
      <c r="V31" s="19" t="s">
        <v>151</v>
      </c>
      <c r="W31" s="19"/>
      <c r="X31" s="19"/>
    </row>
    <row r="32" spans="1:25" ht="15" x14ac:dyDescent="0.25">
      <c r="S32" s="19" t="s">
        <v>155</v>
      </c>
      <c r="V32" s="19" t="s">
        <v>152</v>
      </c>
      <c r="W32" s="19"/>
      <c r="X32" s="19"/>
    </row>
    <row r="33" spans="19:24" ht="15" x14ac:dyDescent="0.25">
      <c r="S33" s="19" t="s">
        <v>171</v>
      </c>
      <c r="V33" s="19" t="s">
        <v>153</v>
      </c>
      <c r="W33" s="19"/>
      <c r="X33" s="19"/>
    </row>
    <row r="34" spans="19:24" ht="15" x14ac:dyDescent="0.25">
      <c r="V34" s="19" t="s">
        <v>159</v>
      </c>
    </row>
    <row r="35" spans="19:24" ht="15" x14ac:dyDescent="0.25">
      <c r="S35" s="19"/>
    </row>
    <row r="36" spans="19:24" ht="15" x14ac:dyDescent="0.25">
      <c r="S36" s="19" t="s">
        <v>156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Statistik DG und WG</vt:lpstr>
      <vt:lpstr>Statistik Setups 1 bis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MW</dc:creator>
  <cp:lastModifiedBy>MW</cp:lastModifiedBy>
  <dcterms:created xsi:type="dcterms:W3CDTF">2022-05-24T14:38:46Z</dcterms:created>
  <dcterms:modified xsi:type="dcterms:W3CDTF">2022-05-24T15:12:55Z</dcterms:modified>
</cp:coreProperties>
</file>